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firstSheet="1" activeTab="4"/>
  </bookViews>
  <sheets>
    <sheet name="10.02.11 Пауэрлифтинг ИПА-А" sheetId="1" r:id="rId1"/>
    <sheet name="11.02.11 Пауэрлифтинг ИПА" sheetId="2" r:id="rId2"/>
    <sheet name="12.02.11 Жим лёжа ИПА-А" sheetId="3" r:id="rId3"/>
    <sheet name="13.02.11 Жим лёжа ИПА" sheetId="4" r:id="rId4"/>
    <sheet name="13.02.11 ПЛ и ЖЛ СОВ" sheetId="5" r:id="rId5"/>
  </sheets>
  <definedNames/>
  <calcPr fullCalcOnLoad="1" refMode="R1C1"/>
</workbook>
</file>

<file path=xl/sharedStrings.xml><?xml version="1.0" encoding="utf-8"?>
<sst xmlns="http://schemas.openxmlformats.org/spreadsheetml/2006/main" count="1761" uniqueCount="447">
  <si>
    <t>subtotal</t>
  </si>
  <si>
    <t>Шварц</t>
  </si>
  <si>
    <t>Сумма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</si>
  <si>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</si>
  <si>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</si>
  <si>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</si>
  <si>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</si>
  <si>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</si>
  <si>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</si>
  <si>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</si>
  <si>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</si>
  <si>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</si>
  <si>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Злобин Сергей</t>
  </si>
  <si>
    <t>Чулков Юрий</t>
  </si>
  <si>
    <t>Петров Максим</t>
  </si>
  <si>
    <t>Шлыков Василий</t>
  </si>
  <si>
    <t>Шарифов Игорь</t>
  </si>
  <si>
    <t>Журов Александр</t>
  </si>
  <si>
    <t>Копченов Сергей</t>
  </si>
  <si>
    <t>Конкин Владимир</t>
  </si>
  <si>
    <t>Хакимова Алия</t>
  </si>
  <si>
    <t>Чернозубов Валерий</t>
  </si>
  <si>
    <t>Рез-тат</t>
  </si>
  <si>
    <t>Город</t>
  </si>
  <si>
    <t>Команда</t>
  </si>
  <si>
    <t>Дата Рождения</t>
  </si>
  <si>
    <t>Саратов</t>
  </si>
  <si>
    <t>Ишим</t>
  </si>
  <si>
    <t>Новосибирск</t>
  </si>
  <si>
    <t>Карталы</t>
  </si>
  <si>
    <t>Екатеринбург</t>
  </si>
  <si>
    <t>Саратовская область</t>
  </si>
  <si>
    <t>Тюменская область</t>
  </si>
  <si>
    <t>Новосибирская область</t>
  </si>
  <si>
    <t>Челябинская область</t>
  </si>
  <si>
    <t>Свердловская область</t>
  </si>
  <si>
    <t>Реутова Надежда</t>
  </si>
  <si>
    <t>Солонникова Елена</t>
  </si>
  <si>
    <t>Солоненко Татьяна</t>
  </si>
  <si>
    <t>Упорова Мария</t>
  </si>
  <si>
    <t>Кузнецов Константин</t>
  </si>
  <si>
    <t>Матвеев Денис</t>
  </si>
  <si>
    <t>Рушенцев Павел</t>
  </si>
  <si>
    <t>Куимов Захар</t>
  </si>
  <si>
    <t>Вдовкин Евгений</t>
  </si>
  <si>
    <t>Полюхович Кирилл</t>
  </si>
  <si>
    <t>Пальцев Никита</t>
  </si>
  <si>
    <t>Волков Иван</t>
  </si>
  <si>
    <t>Швецов Павел</t>
  </si>
  <si>
    <t>Кудусов Рустам</t>
  </si>
  <si>
    <t>Козлов Дмитрий</t>
  </si>
  <si>
    <t>Пауэрлифтинг IPA-A экипировочный и безэкипировочный</t>
  </si>
  <si>
    <t>Магнитогорск</t>
  </si>
  <si>
    <t>Красноярск</t>
  </si>
  <si>
    <t>Пос. Пионерский</t>
  </si>
  <si>
    <t>Пос. Кикнур</t>
  </si>
  <si>
    <t>Талица</t>
  </si>
  <si>
    <t>Асбест</t>
  </si>
  <si>
    <t>Березники</t>
  </si>
  <si>
    <t>Пос. Шамары</t>
  </si>
  <si>
    <t>Красноярская область</t>
  </si>
  <si>
    <t>Кировская область</t>
  </si>
  <si>
    <t>Пермский край</t>
  </si>
  <si>
    <t>Сверловская область</t>
  </si>
  <si>
    <t>42.5</t>
  </si>
  <si>
    <t>Ведерников Сергей</t>
  </si>
  <si>
    <t>Бадретдинов Станислав</t>
  </si>
  <si>
    <t>Вчерашний Валерий</t>
  </si>
  <si>
    <t>Волков Сергей</t>
  </si>
  <si>
    <t>Манюгин Михаил</t>
  </si>
  <si>
    <t>Сидоров Иван</t>
  </si>
  <si>
    <t>Зинатуллин Антон</t>
  </si>
  <si>
    <t>Зашихин Сергей</t>
  </si>
  <si>
    <t>Пушкарёв Александр</t>
  </si>
  <si>
    <t>Челебадзе Руслан</t>
  </si>
  <si>
    <t>Бажин Константин</t>
  </si>
  <si>
    <t>Дер. Петропаловка</t>
  </si>
  <si>
    <t>Челябинск</t>
  </si>
  <si>
    <t>Нерюнгри</t>
  </si>
  <si>
    <t>Златоуст</t>
  </si>
  <si>
    <t>Татышминский район</t>
  </si>
  <si>
    <t>Республика Саха</t>
  </si>
  <si>
    <t>Пермская область</t>
  </si>
  <si>
    <t>97.5</t>
  </si>
  <si>
    <t>Кретов Дмитрий</t>
  </si>
  <si>
    <t>Ставский Дмитрий</t>
  </si>
  <si>
    <t>Свистунов Дмитрий</t>
  </si>
  <si>
    <t>Черменин Павел</t>
  </si>
  <si>
    <t>Нафиков Сергей</t>
  </si>
  <si>
    <t>Талалаев Сергей</t>
  </si>
  <si>
    <t>Абзалидинов Айдар</t>
  </si>
  <si>
    <t>Яковлев Сергей</t>
  </si>
  <si>
    <t>Устюгов Андрей</t>
  </si>
  <si>
    <t>Шарипов Алир</t>
  </si>
  <si>
    <t>Быстров Валерий</t>
  </si>
  <si>
    <t>Талинкин Евгений</t>
  </si>
  <si>
    <t>Комелин Константин</t>
  </si>
  <si>
    <t>Сек Денис</t>
  </si>
  <si>
    <t>Васюченко Олег</t>
  </si>
  <si>
    <t>Балашов</t>
  </si>
  <si>
    <t>Экстрим</t>
  </si>
  <si>
    <t>Балашиха</t>
  </si>
  <si>
    <t>Дер. Сугат</t>
  </si>
  <si>
    <t>Московская область</t>
  </si>
  <si>
    <t>Свердловская обл</t>
  </si>
  <si>
    <t>Кропачев Павел</t>
  </si>
  <si>
    <t>Рефтинский</t>
  </si>
  <si>
    <t>open</t>
  </si>
  <si>
    <t>teen 18-19</t>
  </si>
  <si>
    <t>teen 16-17</t>
  </si>
  <si>
    <t>teen 14-15</t>
  </si>
  <si>
    <t>junior</t>
  </si>
  <si>
    <t>Пермь</t>
  </si>
  <si>
    <t>Красноуфимск</t>
  </si>
  <si>
    <t>Тольятти</t>
  </si>
  <si>
    <t>Санкт-Петербург</t>
  </si>
  <si>
    <t>Кочешков Степан</t>
  </si>
  <si>
    <t>masters 40-49</t>
  </si>
  <si>
    <t>Самарская область</t>
  </si>
  <si>
    <t>masters 50-59</t>
  </si>
  <si>
    <t>masters 60-69</t>
  </si>
  <si>
    <t>Ленинградская область</t>
  </si>
  <si>
    <t>Пауэрлифтинг IPA экипировочный и безэкипировочный</t>
  </si>
  <si>
    <t>Токарева Елена</t>
  </si>
  <si>
    <t>Алдошкин Сергей</t>
  </si>
  <si>
    <t>Солонников Дмитрий</t>
  </si>
  <si>
    <t>Загиров Мингалей</t>
  </si>
  <si>
    <t>Янкович Василий</t>
  </si>
  <si>
    <t>Лесной</t>
  </si>
  <si>
    <t>Копчук Владимир</t>
  </si>
  <si>
    <t>Баженов Алексей</t>
  </si>
  <si>
    <t>Мингалеев Станислав</t>
  </si>
  <si>
    <t>Богданович</t>
  </si>
  <si>
    <t>Козлов Алексей</t>
  </si>
  <si>
    <t>Яворский Сергей</t>
  </si>
  <si>
    <t>Мордвинов Станислав</t>
  </si>
  <si>
    <t>Дубровин Виталий</t>
  </si>
  <si>
    <t>Борисов Сергей</t>
  </si>
  <si>
    <t>Пятницкий Максим</t>
  </si>
  <si>
    <t>Тюмень</t>
  </si>
  <si>
    <t>Кравченко Евгений</t>
  </si>
  <si>
    <t>Омск</t>
  </si>
  <si>
    <t>Омская область</t>
  </si>
  <si>
    <t>Исакова Алина</t>
  </si>
  <si>
    <t>Шидловский Денис</t>
  </si>
  <si>
    <t>Визгин Владимир</t>
  </si>
  <si>
    <t>Гостинин Иван</t>
  </si>
  <si>
    <t>Зуев Андрей</t>
  </si>
  <si>
    <t>Вольхин Сергей</t>
  </si>
  <si>
    <t>Филимонов Артём</t>
  </si>
  <si>
    <t>Антипин Владислав</t>
  </si>
  <si>
    <t>Глазунов Михаил</t>
  </si>
  <si>
    <t>Михайловск</t>
  </si>
  <si>
    <t>Запылихин Андрей</t>
  </si>
  <si>
    <t>Пряхин Станислав</t>
  </si>
  <si>
    <t>Москва</t>
  </si>
  <si>
    <t>Глазунов Анатолий</t>
  </si>
  <si>
    <t>Семенихин Иван</t>
  </si>
  <si>
    <t>Мистратов Виктор</t>
  </si>
  <si>
    <t>Красноярский край</t>
  </si>
  <si>
    <t>Кудрявцев Андрей</t>
  </si>
  <si>
    <t>Фатыхов Артём</t>
  </si>
  <si>
    <t>Реж</t>
  </si>
  <si>
    <t>Романова Екатерина</t>
  </si>
  <si>
    <t>Оболенский Илья</t>
  </si>
  <si>
    <t>Тахтай Максим</t>
  </si>
  <si>
    <t>Фатеев Михаил</t>
  </si>
  <si>
    <t>Мартьянов Сергей</t>
  </si>
  <si>
    <t>Ханыков Дмитрий</t>
  </si>
  <si>
    <t>Ломакин Сергей</t>
  </si>
  <si>
    <t>Писаченко Олег</t>
  </si>
  <si>
    <t>Некрасов Михаил</t>
  </si>
  <si>
    <t>Клевакин Павел</t>
  </si>
  <si>
    <t>Булакова Екатерина</t>
  </si>
  <si>
    <t>Крапивина Елена</t>
  </si>
  <si>
    <t>Бычков Дмитрий</t>
  </si>
  <si>
    <t>Катрушев Владислав</t>
  </si>
  <si>
    <t>Меньщиков Никита</t>
  </si>
  <si>
    <t>Пономарев Михаил</t>
  </si>
  <si>
    <t>Кирсанов Иван</t>
  </si>
  <si>
    <t>Ильиных Илья</t>
  </si>
  <si>
    <t>Мишуринский Василий</t>
  </si>
  <si>
    <t>Еряшев Максим</t>
  </si>
  <si>
    <t>Бисеров Александр</t>
  </si>
  <si>
    <t>Розенфельд Вадим</t>
  </si>
  <si>
    <t>Васин Максим</t>
  </si>
  <si>
    <t>Пакулев Андрей</t>
  </si>
  <si>
    <t>Новая Ляля</t>
  </si>
  <si>
    <t>Щеглов Данил</t>
  </si>
  <si>
    <t>Сафин Рустам</t>
  </si>
  <si>
    <t>Зиятдинов Рамиль</t>
  </si>
  <si>
    <t>Закорюкин Максим</t>
  </si>
  <si>
    <t>Хизёв Никита</t>
  </si>
  <si>
    <t>Фадеев Сергей</t>
  </si>
  <si>
    <t>Зюков Семён</t>
  </si>
  <si>
    <t>Яковлев Леонид</t>
  </si>
  <si>
    <t>Кайгородцев Григорий</t>
  </si>
  <si>
    <t>Дмитриев Станислав</t>
  </si>
  <si>
    <t>Юшков Константин</t>
  </si>
  <si>
    <t>Цориев Эльдар</t>
  </si>
  <si>
    <t>Сысерть</t>
  </si>
  <si>
    <t>Сериков Дмитрий</t>
  </si>
  <si>
    <t>Прядеин Алексей</t>
  </si>
  <si>
    <t>Борисов Пётр</t>
  </si>
  <si>
    <t>Зябликов Иван</t>
  </si>
  <si>
    <t>Степанов Юрий</t>
  </si>
  <si>
    <t>Худяков Михаил</t>
  </si>
  <si>
    <t>Топорков Геннадий</t>
  </si>
  <si>
    <t>Норицын Андрей</t>
  </si>
  <si>
    <t>Камышлов</t>
  </si>
  <si>
    <t>Хараузов Алексей</t>
  </si>
  <si>
    <t>Жиляков Василий</t>
  </si>
  <si>
    <t>Беляев Александр</t>
  </si>
  <si>
    <t>Кутуков Вадим</t>
  </si>
  <si>
    <t>Манаков Алексей</t>
  </si>
  <si>
    <t>Шибаев Владимир</t>
  </si>
  <si>
    <t>Чернышев Александр</t>
  </si>
  <si>
    <t>Верхний Тагил</t>
  </si>
  <si>
    <t>Зверев Максим</t>
  </si>
  <si>
    <t>Нижний Тагил</t>
  </si>
  <si>
    <t>Головин Леонид</t>
  </si>
  <si>
    <t>Качусов Виктор</t>
  </si>
  <si>
    <t>Кусов Роман</t>
  </si>
  <si>
    <t>Казанцев Иван</t>
  </si>
  <si>
    <t>Исаев Константин</t>
  </si>
  <si>
    <t>Шебалино</t>
  </si>
  <si>
    <t>Республика Алтай</t>
  </si>
  <si>
    <t>Яворских Александр</t>
  </si>
  <si>
    <t>Балашов Виталий</t>
  </si>
  <si>
    <t>Шоромов Алексей</t>
  </si>
  <si>
    <t>Игнатов Виталий</t>
  </si>
  <si>
    <t>Карамалак Павел</t>
  </si>
  <si>
    <t>Соловей Игорь</t>
  </si>
  <si>
    <t>Бойков Николай</t>
  </si>
  <si>
    <t>Кутляев Андрей</t>
  </si>
  <si>
    <t>Достовалов Вадим</t>
  </si>
  <si>
    <t>Дорохина Жанна</t>
  </si>
  <si>
    <t>Наумова Марьяна</t>
  </si>
  <si>
    <t>Химки</t>
  </si>
  <si>
    <t>140+</t>
  </si>
  <si>
    <t>Белый Дмитрий</t>
  </si>
  <si>
    <t>Кузнецов Артём</t>
  </si>
  <si>
    <t>Лысьва</t>
  </si>
  <si>
    <t>Метелёв Александр</t>
  </si>
  <si>
    <t>Фахрутдинов Равиль</t>
  </si>
  <si>
    <t>Бачурин Антон</t>
  </si>
  <si>
    <t>Дербенёв Олег</t>
  </si>
  <si>
    <t>Никонов Владимир</t>
  </si>
  <si>
    <t>Томилов Денис</t>
  </si>
  <si>
    <t>Комков Александр</t>
  </si>
  <si>
    <t>Резицкий Никита</t>
  </si>
  <si>
    <t>Филатов Василий</t>
  </si>
  <si>
    <t>Семёнов Геннадий</t>
  </si>
  <si>
    <t>Волынкин Николай</t>
  </si>
  <si>
    <t>Шалунов Дмитрий</t>
  </si>
  <si>
    <t>Старченков Вячеслав</t>
  </si>
  <si>
    <t>Коркино</t>
  </si>
  <si>
    <t>Нестеренко Иван</t>
  </si>
  <si>
    <t>Шадринск</t>
  </si>
  <si>
    <t>Русских Кирилл</t>
  </si>
  <si>
    <t>Катаев Владимир</t>
  </si>
  <si>
    <t>Чайка Зилия</t>
  </si>
  <si>
    <t>Бородин Сергей</t>
  </si>
  <si>
    <t>Колмаков Алексей</t>
  </si>
  <si>
    <t>Шамхалов Салман</t>
  </si>
  <si>
    <t>Шеряков Александр</t>
  </si>
  <si>
    <t>Краснотурьинск</t>
  </si>
  <si>
    <t>Шершнёв Сергей</t>
  </si>
  <si>
    <t>Мусиенко Юрий</t>
  </si>
  <si>
    <t>Отинов Дмитрий</t>
  </si>
  <si>
    <t>Разживин Сергей</t>
  </si>
  <si>
    <t>Цылев Николай</t>
  </si>
  <si>
    <t>Киров</t>
  </si>
  <si>
    <t>90+</t>
  </si>
  <si>
    <t>Кабаева Светлана</t>
  </si>
  <si>
    <t>Люберцы</t>
  </si>
  <si>
    <t>Рамазанов Эльдар</t>
  </si>
  <si>
    <t>Рамазанов Сейфула</t>
  </si>
  <si>
    <t>Фалин Александр</t>
  </si>
  <si>
    <t>Клепикова Светлана</t>
  </si>
  <si>
    <t>Козлов Илья</t>
  </si>
  <si>
    <t>Ходырев Илья</t>
  </si>
  <si>
    <t>Криницын Александр</t>
  </si>
  <si>
    <t>Прозоров Дмитрий</t>
  </si>
  <si>
    <t>Клецко Егор</t>
  </si>
  <si>
    <t>Бельтюков Вячеслав</t>
  </si>
  <si>
    <t>Пономарев Антон</t>
  </si>
  <si>
    <t>Логунов Артем</t>
  </si>
  <si>
    <t>Решетников Владимир</t>
  </si>
  <si>
    <t>Полуэктов Александр</t>
  </si>
  <si>
    <t>Белоусов Сергей</t>
  </si>
  <si>
    <t>Демашин Вячеслав</t>
  </si>
  <si>
    <t>Леушин Алексей</t>
  </si>
  <si>
    <t>Жим лёжа IPA экипировочный и безэкипировочный</t>
  </si>
  <si>
    <t>Жим лёжа IPA-А экипировочный и безэкипировочный</t>
  </si>
  <si>
    <t>Устинов Владимир</t>
  </si>
  <si>
    <t>Некрасов Павел</t>
  </si>
  <si>
    <t>Басов Евгений</t>
  </si>
  <si>
    <t>Левин Александр</t>
  </si>
  <si>
    <t>Гуров Владимир</t>
  </si>
  <si>
    <t>Никулин Александр</t>
  </si>
  <si>
    <t>Журавлёва Дарья</t>
  </si>
  <si>
    <t>Миронов Олег</t>
  </si>
  <si>
    <t>Маслаков Денис</t>
  </si>
  <si>
    <t>Зигарев Анатолий</t>
  </si>
  <si>
    <t>Большов Владимир</t>
  </si>
  <si>
    <t>Бахарев Алексей</t>
  </si>
  <si>
    <t>Свейко Максим</t>
  </si>
  <si>
    <t>Жуков Игорь</t>
  </si>
  <si>
    <t>Веденин Дмитрий</t>
  </si>
  <si>
    <t>Михеев Николай</t>
  </si>
  <si>
    <t>Голованов Евгений</t>
  </si>
  <si>
    <t>Гребенкин Сергей</t>
  </si>
  <si>
    <t>Колачев Станислав</t>
  </si>
  <si>
    <t>Иванников Денис</t>
  </si>
  <si>
    <t>Сайденцаль Олег</t>
  </si>
  <si>
    <t>Иваненко Ярослав</t>
  </si>
  <si>
    <t>Сычев Александр</t>
  </si>
  <si>
    <t>Регулярный Иван</t>
  </si>
  <si>
    <t>Сайтгалин Александр</t>
  </si>
  <si>
    <t>Ладыжников Сергей</t>
  </si>
  <si>
    <t>Попов Максим</t>
  </si>
  <si>
    <t>Убейволк Владимир</t>
  </si>
  <si>
    <t>Овсянников Дмитрий</t>
  </si>
  <si>
    <t>Палей Семён</t>
  </si>
  <si>
    <t>Каргинов Алан</t>
  </si>
  <si>
    <t>Койков Егор</t>
  </si>
  <si>
    <t>Сергеев Игорь</t>
  </si>
  <si>
    <t>Палей Андрей</t>
  </si>
  <si>
    <t>Бахарев Иван</t>
  </si>
  <si>
    <t>Цецулин Павел</t>
  </si>
  <si>
    <t>Шелухин Дмитрий</t>
  </si>
  <si>
    <t>Межгорье</t>
  </si>
  <si>
    <t>Республика Башкортостан</t>
  </si>
  <si>
    <t>Фадеев Андрей</t>
  </si>
  <si>
    <t>Тамбовцев Дмитрий</t>
  </si>
  <si>
    <t>Илларионов Евгений</t>
  </si>
  <si>
    <t>Кабиров Ринат</t>
  </si>
  <si>
    <t>Каменск-Уральский</t>
  </si>
  <si>
    <t>Исмаилов Канат</t>
  </si>
  <si>
    <t>Максимов Владимир</t>
  </si>
  <si>
    <t>Пауэрлифтинг СОВ безэкипировочный</t>
  </si>
  <si>
    <t>Багаутдинов Эдуард</t>
  </si>
  <si>
    <t>Князькин Андрей</t>
  </si>
  <si>
    <t>Желев Никита</t>
  </si>
  <si>
    <t>Гусев Андрей</t>
  </si>
  <si>
    <t>Минибаева Мария</t>
  </si>
  <si>
    <t>Сивков Виктор</t>
  </si>
  <si>
    <t>Карташов Роман</t>
  </si>
  <si>
    <t>Карасов Владимир</t>
  </si>
  <si>
    <t>Чесноков Федор</t>
  </si>
  <si>
    <t>Верхняя Пышма</t>
  </si>
  <si>
    <t>Перцев Илья</t>
  </si>
  <si>
    <t>Партин Александр</t>
  </si>
  <si>
    <t>Мелещенко Сергей</t>
  </si>
  <si>
    <t>Мамонтов Антон</t>
  </si>
  <si>
    <t>Здравомыслов Александр</t>
  </si>
  <si>
    <t>Никифоров Павел</t>
  </si>
  <si>
    <t>Исаев Кирилл</t>
  </si>
  <si>
    <t>Бородинов Петр</t>
  </si>
  <si>
    <t>Чушкин Павел</t>
  </si>
  <si>
    <t>Уймин Алексей</t>
  </si>
  <si>
    <t>Сергеев Владимир</t>
  </si>
  <si>
    <t>Паркаев Вячеслав</t>
  </si>
  <si>
    <t>Отев Сергей</t>
  </si>
  <si>
    <t>Ладейщиков Андрей</t>
  </si>
  <si>
    <t>Ананьин Виктор</t>
  </si>
  <si>
    <t>Зубов Павел</t>
  </si>
  <si>
    <t>Чигирев Александр</t>
  </si>
  <si>
    <t>Чайковский Вячеслав</t>
  </si>
  <si>
    <t>Одиноков Денис</t>
  </si>
  <si>
    <t>Носков Антон</t>
  </si>
  <si>
    <t>Журавлев Виталий</t>
  </si>
  <si>
    <t>Фозилов Низомджан</t>
  </si>
  <si>
    <t>Тетеркин Валентин</t>
  </si>
  <si>
    <t>Симонов Никита</t>
  </si>
  <si>
    <t>Салифов Максим</t>
  </si>
  <si>
    <t>Прохоров Александр</t>
  </si>
  <si>
    <t>Кукоба Иван</t>
  </si>
  <si>
    <t>Анальин Виктор</t>
  </si>
  <si>
    <t xml:space="preserve">Королев </t>
  </si>
  <si>
    <t>Зигорев Анатолий</t>
  </si>
  <si>
    <t>Гинятулин Рустам</t>
  </si>
  <si>
    <t>Нигаматуллин Дин</t>
  </si>
  <si>
    <t>Пышминцев Николай</t>
  </si>
  <si>
    <t>Каменск Уральский</t>
  </si>
  <si>
    <t>Место</t>
  </si>
  <si>
    <t>Экипировочный дивизион</t>
  </si>
  <si>
    <t>Безэкипировочный дивизион</t>
  </si>
  <si>
    <t>Женщины</t>
  </si>
  <si>
    <t>Мужчины</t>
  </si>
  <si>
    <t>н/з</t>
  </si>
  <si>
    <t>55 человек</t>
  </si>
  <si>
    <t>28 человек</t>
  </si>
  <si>
    <t>127 человек</t>
  </si>
  <si>
    <t>60 человек</t>
  </si>
  <si>
    <t>Жим лёжа СОВ экипировочный и безэкипировочный</t>
  </si>
  <si>
    <t>33 человека</t>
  </si>
  <si>
    <t>ИТОГО</t>
  </si>
  <si>
    <t>303 человека</t>
  </si>
  <si>
    <t>Абсолютное первенство</t>
  </si>
  <si>
    <t>1 junior women eq</t>
  </si>
  <si>
    <t>1 teen women eq</t>
  </si>
  <si>
    <t>1 teen men eq</t>
  </si>
  <si>
    <t>2 teen men eq</t>
  </si>
  <si>
    <t>3 teen men eq</t>
  </si>
  <si>
    <t>1 junior men eq</t>
  </si>
  <si>
    <t>1 masters men eq</t>
  </si>
  <si>
    <t>2 masters men eq</t>
  </si>
  <si>
    <t>3 masters men eq</t>
  </si>
  <si>
    <t>-</t>
  </si>
  <si>
    <t>1 open men eq</t>
  </si>
  <si>
    <t>2 open men eq</t>
  </si>
  <si>
    <t>3 open men eq</t>
  </si>
  <si>
    <t>1 teen women raw</t>
  </si>
  <si>
    <t>2 teen women raw</t>
  </si>
  <si>
    <t>1 junior women raw</t>
  </si>
  <si>
    <t>1 open women raw</t>
  </si>
  <si>
    <t>2 open women raw</t>
  </si>
  <si>
    <t>1 mastres women raw</t>
  </si>
  <si>
    <t>2 masters women raw</t>
  </si>
  <si>
    <t>1 teen men raw</t>
  </si>
  <si>
    <t>2 teen men raw</t>
  </si>
  <si>
    <t>3 teen men raw</t>
  </si>
  <si>
    <t>1 masters men raw</t>
  </si>
  <si>
    <t>2 masters men raw</t>
  </si>
  <si>
    <t>3 masters men raw</t>
  </si>
  <si>
    <t>1 junior men raw</t>
  </si>
  <si>
    <t>2 junior men raw</t>
  </si>
  <si>
    <t>3 junior men raw</t>
  </si>
  <si>
    <t>1 open men raw</t>
  </si>
  <si>
    <t>2 open men raw</t>
  </si>
  <si>
    <t>3 open men raw</t>
  </si>
  <si>
    <t>3 teen women raw</t>
  </si>
  <si>
    <t>Мировой рекорд</t>
  </si>
  <si>
    <t>2 junior men eq</t>
  </si>
  <si>
    <t>3 junior men eq</t>
  </si>
  <si>
    <t>Кондратьев Владимир</t>
  </si>
  <si>
    <t>37 рекордов</t>
  </si>
  <si>
    <t>22 рекорда</t>
  </si>
  <si>
    <t>24 рекорда</t>
  </si>
  <si>
    <t>14 рекордов</t>
  </si>
  <si>
    <t>Мировой рекорд*</t>
  </si>
  <si>
    <t>*Рекорды устанавливались в безэкипировочном дивизионе IPA.</t>
  </si>
  <si>
    <t>1 masters women raw</t>
  </si>
  <si>
    <t>12 рекордов</t>
  </si>
  <si>
    <t>109 рекордов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</si>
</sst>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11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65" fontId="23" fillId="0" borderId="23" xfId="0" applyNumberFormat="1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14" fontId="25" fillId="0" borderId="22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14" fontId="25" fillId="0" borderId="44" xfId="0" applyNumberFormat="1" applyFont="1" applyFill="1" applyBorder="1" applyAlignment="1">
      <alignment horizontal="center" vertical="center"/>
    </xf>
    <xf numFmtId="2" fontId="25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14" fontId="25" fillId="0" borderId="48" xfId="0" applyNumberFormat="1" applyFont="1" applyFill="1" applyBorder="1" applyAlignment="1">
      <alignment horizontal="center" vertical="center"/>
    </xf>
    <xf numFmtId="2" fontId="25" fillId="0" borderId="48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14" fontId="25" fillId="0" borderId="52" xfId="0" applyNumberFormat="1" applyFont="1" applyFill="1" applyBorder="1" applyAlignment="1">
      <alignment horizontal="center" vertical="center"/>
    </xf>
    <xf numFmtId="2" fontId="25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14" fontId="0" fillId="0" borderId="52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165" fontId="2" fillId="0" borderId="61" xfId="0" applyNumberFormat="1" applyFont="1" applyBorder="1" applyAlignment="1">
      <alignment horizontal="center" vertical="center"/>
    </xf>
    <xf numFmtId="165" fontId="23" fillId="0" borderId="62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5" fillId="24" borderId="16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25" fillId="24" borderId="52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25" fillId="24" borderId="52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27" fillId="0" borderId="14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2" fillId="0" borderId="5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5" fillId="24" borderId="4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4" fontId="22" fillId="0" borderId="62" xfId="0" applyNumberFormat="1" applyFont="1" applyBorder="1" applyAlignment="1">
      <alignment horizontal="center" vertical="center" wrapText="1"/>
    </xf>
    <xf numFmtId="164" fontId="0" fillId="0" borderId="39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165" fontId="23" fillId="0" borderId="74" xfId="0" applyNumberFormat="1" applyFont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/>
    </xf>
    <xf numFmtId="165" fontId="23" fillId="0" borderId="74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165" fontId="2" fillId="0" borderId="50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7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64" fontId="22" fillId="0" borderId="60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164" fontId="22" fillId="0" borderId="78" xfId="0" applyNumberFormat="1" applyFont="1" applyBorder="1" applyAlignment="1">
      <alignment horizontal="center" vertical="center" wrapText="1"/>
    </xf>
    <xf numFmtId="164" fontId="22" fillId="0" borderId="79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" fontId="22" fillId="0" borderId="60" xfId="0" applyNumberFormat="1" applyFont="1" applyBorder="1" applyAlignment="1">
      <alignment horizontal="center" vertical="center" wrapText="1"/>
    </xf>
    <xf numFmtId="2" fontId="22" fillId="0" borderId="43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zoomScale="65" zoomScaleNormal="65" zoomScalePageLayoutView="0" workbookViewId="0" topLeftCell="A25">
      <selection activeCell="AB16" sqref="AB1:AB16384"/>
    </sheetView>
  </sheetViews>
  <sheetFormatPr defaultColWidth="9.00390625" defaultRowHeight="12.75"/>
  <cols>
    <col min="1" max="1" width="9.125" style="11" customWidth="1"/>
    <col min="2" max="2" width="6.25390625" style="11" customWidth="1"/>
    <col min="3" max="3" width="19.875" style="11" customWidth="1"/>
    <col min="4" max="4" width="16.375" style="11" customWidth="1"/>
    <col min="5" max="5" width="23.375" style="11" customWidth="1"/>
    <col min="6" max="6" width="12.25390625" style="11" customWidth="1"/>
    <col min="7" max="7" width="12.875" style="11" customWidth="1"/>
    <col min="8" max="8" width="7.375" style="11" customWidth="1"/>
    <col min="9" max="9" width="8.25390625" style="47" customWidth="1"/>
    <col min="10" max="11" width="6.125" style="73" customWidth="1"/>
    <col min="12" max="12" width="7.00390625" style="73" customWidth="1"/>
    <col min="13" max="13" width="6.125" style="73" customWidth="1"/>
    <col min="14" max="14" width="7.75390625" style="74" customWidth="1"/>
    <col min="15" max="15" width="6.125" style="75" customWidth="1"/>
    <col min="16" max="16" width="6.875" style="73" customWidth="1"/>
    <col min="17" max="17" width="7.00390625" style="73" customWidth="1"/>
    <col min="18" max="18" width="7.75390625" style="73" customWidth="1"/>
    <col min="19" max="19" width="6.125" style="73" customWidth="1"/>
    <col min="20" max="20" width="7.75390625" style="74" customWidth="1"/>
    <col min="21" max="21" width="6.125" style="75" customWidth="1"/>
    <col min="22" max="22" width="8.625" style="74" customWidth="1"/>
    <col min="23" max="23" width="6.125" style="75" customWidth="1"/>
    <col min="24" max="24" width="6.125" style="73" customWidth="1"/>
    <col min="25" max="25" width="7.375" style="73" customWidth="1"/>
    <col min="26" max="26" width="7.00390625" style="73" customWidth="1"/>
    <col min="27" max="27" width="7.375" style="73" customWidth="1"/>
    <col min="28" max="28" width="7.375" style="74" customWidth="1"/>
    <col min="29" max="29" width="6.125" style="75" customWidth="1"/>
    <col min="30" max="30" width="7.375" style="74" customWidth="1"/>
    <col min="31" max="31" width="9.00390625" style="93" customWidth="1"/>
    <col min="32" max="32" width="19.25390625" style="11" customWidth="1"/>
    <col min="33" max="16384" width="9.125" style="11" customWidth="1"/>
  </cols>
  <sheetData>
    <row r="1" spans="3:31" s="15" customFormat="1" ht="22.5" customHeight="1">
      <c r="C1" s="42"/>
      <c r="D1" s="42"/>
      <c r="E1" s="42"/>
      <c r="F1" s="42"/>
      <c r="G1" s="42"/>
      <c r="H1" s="42"/>
      <c r="I1" s="55" t="s">
        <v>51</v>
      </c>
      <c r="J1" s="42"/>
      <c r="K1" s="42"/>
      <c r="L1" s="42"/>
      <c r="M1" s="42"/>
      <c r="N1" s="552"/>
      <c r="O1" s="56"/>
      <c r="P1" s="42"/>
      <c r="Q1" s="42"/>
      <c r="R1" s="42"/>
      <c r="S1" s="42"/>
      <c r="T1" s="34"/>
      <c r="U1" s="52"/>
      <c r="V1" s="35"/>
      <c r="W1" s="52"/>
      <c r="X1" s="35"/>
      <c r="Y1" s="35"/>
      <c r="Z1" s="35"/>
      <c r="AA1" s="35"/>
      <c r="AB1" s="556"/>
      <c r="AC1" s="52"/>
      <c r="AD1" s="35"/>
      <c r="AE1" s="88"/>
    </row>
    <row r="2" spans="9:31" s="16" customFormat="1" ht="12.75">
      <c r="I2" s="45"/>
      <c r="J2" s="36"/>
      <c r="K2" s="37"/>
      <c r="L2" s="37"/>
      <c r="M2" s="37"/>
      <c r="N2" s="553"/>
      <c r="O2" s="49"/>
      <c r="P2" s="17"/>
      <c r="Q2" s="17"/>
      <c r="R2" s="17"/>
      <c r="S2" s="17"/>
      <c r="T2" s="38"/>
      <c r="U2" s="53"/>
      <c r="V2" s="37"/>
      <c r="W2" s="53"/>
      <c r="X2" s="37"/>
      <c r="Y2" s="37"/>
      <c r="Z2" s="37"/>
      <c r="AA2" s="37"/>
      <c r="AB2" s="557"/>
      <c r="AC2" s="53"/>
      <c r="AD2" s="37"/>
      <c r="AE2" s="89"/>
    </row>
    <row r="3" spans="1:49" s="18" customFormat="1" ht="18.75" thickBot="1">
      <c r="A3" s="16"/>
      <c r="B3" s="16"/>
      <c r="D3" s="19"/>
      <c r="E3" s="19"/>
      <c r="G3" s="19"/>
      <c r="I3" s="46"/>
      <c r="J3" s="39"/>
      <c r="K3" s="39"/>
      <c r="L3" s="19" t="s">
        <v>387</v>
      </c>
      <c r="M3" s="19"/>
      <c r="N3" s="554"/>
      <c r="O3" s="50"/>
      <c r="P3" s="21"/>
      <c r="Q3" s="21"/>
      <c r="R3" s="21"/>
      <c r="S3" s="21"/>
      <c r="T3" s="40"/>
      <c r="U3" s="54"/>
      <c r="V3" s="39"/>
      <c r="W3" s="54"/>
      <c r="X3" s="39"/>
      <c r="Y3" s="39"/>
      <c r="Z3" s="39"/>
      <c r="AA3" s="39"/>
      <c r="AB3" s="558"/>
      <c r="AC3" s="54"/>
      <c r="AD3" s="39"/>
      <c r="AE3" s="90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ht="12.75">
      <c r="A4" s="491" t="s">
        <v>386</v>
      </c>
      <c r="B4" s="491" t="s">
        <v>4</v>
      </c>
      <c r="C4" s="491" t="s">
        <v>5</v>
      </c>
      <c r="D4" s="491" t="s">
        <v>23</v>
      </c>
      <c r="E4" s="491" t="s">
        <v>24</v>
      </c>
      <c r="F4" s="491" t="s">
        <v>25</v>
      </c>
      <c r="G4" s="491" t="s">
        <v>6</v>
      </c>
      <c r="H4" s="491" t="s">
        <v>3</v>
      </c>
      <c r="I4" s="498" t="s">
        <v>1</v>
      </c>
      <c r="J4" s="502" t="s">
        <v>7</v>
      </c>
      <c r="K4" s="503"/>
      <c r="L4" s="503"/>
      <c r="M4" s="503"/>
      <c r="N4" s="503"/>
      <c r="O4" s="504"/>
      <c r="P4" s="505" t="s">
        <v>8</v>
      </c>
      <c r="Q4" s="506"/>
      <c r="R4" s="506"/>
      <c r="S4" s="506"/>
      <c r="T4" s="506"/>
      <c r="U4" s="507"/>
      <c r="V4" s="508" t="s">
        <v>9</v>
      </c>
      <c r="W4" s="361"/>
      <c r="X4" s="502" t="s">
        <v>10</v>
      </c>
      <c r="Y4" s="503"/>
      <c r="Z4" s="503"/>
      <c r="AA4" s="503"/>
      <c r="AB4" s="503"/>
      <c r="AC4" s="504"/>
      <c r="AD4" s="508" t="s">
        <v>11</v>
      </c>
      <c r="AE4" s="361"/>
      <c r="AF4" s="500" t="s">
        <v>400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65" customFormat="1" ht="12" thickBot="1">
      <c r="A5" s="492"/>
      <c r="B5" s="492"/>
      <c r="C5" s="492"/>
      <c r="D5" s="492"/>
      <c r="E5" s="492"/>
      <c r="F5" s="492"/>
      <c r="G5" s="492"/>
      <c r="H5" s="492"/>
      <c r="I5" s="499"/>
      <c r="J5" s="58">
        <v>1</v>
      </c>
      <c r="K5" s="59">
        <v>2</v>
      </c>
      <c r="L5" s="59">
        <v>3</v>
      </c>
      <c r="M5" s="59">
        <v>4</v>
      </c>
      <c r="N5" s="60" t="s">
        <v>22</v>
      </c>
      <c r="O5" s="61" t="s">
        <v>1</v>
      </c>
      <c r="P5" s="62">
        <v>1</v>
      </c>
      <c r="Q5" s="59">
        <v>2</v>
      </c>
      <c r="R5" s="59">
        <v>3</v>
      </c>
      <c r="S5" s="59">
        <v>4</v>
      </c>
      <c r="T5" s="60" t="s">
        <v>22</v>
      </c>
      <c r="U5" s="63" t="s">
        <v>1</v>
      </c>
      <c r="V5" s="58" t="s">
        <v>0</v>
      </c>
      <c r="W5" s="61" t="s">
        <v>1</v>
      </c>
      <c r="X5" s="58">
        <v>1</v>
      </c>
      <c r="Y5" s="59">
        <v>2</v>
      </c>
      <c r="Z5" s="59">
        <v>3</v>
      </c>
      <c r="AA5" s="59">
        <v>4</v>
      </c>
      <c r="AB5" s="60" t="s">
        <v>22</v>
      </c>
      <c r="AC5" s="61" t="s">
        <v>1</v>
      </c>
      <c r="AD5" s="64" t="s">
        <v>2</v>
      </c>
      <c r="AE5" s="91" t="s">
        <v>1</v>
      </c>
      <c r="AF5" s="501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</row>
    <row r="6" spans="1:32" ht="12.75">
      <c r="A6" s="167">
        <v>1</v>
      </c>
      <c r="B6" s="165">
        <v>56</v>
      </c>
      <c r="C6" s="1" t="s">
        <v>12</v>
      </c>
      <c r="D6" s="9" t="s">
        <v>26</v>
      </c>
      <c r="E6" s="9" t="s">
        <v>31</v>
      </c>
      <c r="F6" s="5">
        <v>33477</v>
      </c>
      <c r="G6" s="1" t="s">
        <v>108</v>
      </c>
      <c r="H6" s="7">
        <v>53.7</v>
      </c>
      <c r="I6" s="368">
        <v>2.11</v>
      </c>
      <c r="J6" s="24">
        <v>130</v>
      </c>
      <c r="K6" s="313">
        <v>150</v>
      </c>
      <c r="L6" s="138">
        <v>170</v>
      </c>
      <c r="M6" s="300"/>
      <c r="N6" s="67">
        <v>150</v>
      </c>
      <c r="O6" s="68">
        <f aca="true" t="shared" si="0" ref="O6:O14">N6*I6</f>
        <v>316.5</v>
      </c>
      <c r="P6" s="26">
        <v>75</v>
      </c>
      <c r="Q6" s="66">
        <v>87.5</v>
      </c>
      <c r="R6" s="313">
        <v>95</v>
      </c>
      <c r="S6" s="138">
        <v>97.5</v>
      </c>
      <c r="T6" s="67">
        <v>95</v>
      </c>
      <c r="U6" s="69">
        <f aca="true" t="shared" si="1" ref="U6:U14">T6*I6</f>
        <v>200.45</v>
      </c>
      <c r="V6" s="57">
        <f aca="true" t="shared" si="2" ref="V6:V14">T6+N6</f>
        <v>245</v>
      </c>
      <c r="W6" s="68">
        <f aca="true" t="shared" si="3" ref="W6:W14">V6*I6</f>
        <v>516.9499999999999</v>
      </c>
      <c r="X6" s="26">
        <v>130</v>
      </c>
      <c r="Y6" s="66">
        <v>145</v>
      </c>
      <c r="Z6" s="66">
        <v>155</v>
      </c>
      <c r="AA6" s="66"/>
      <c r="AB6" s="67">
        <v>155</v>
      </c>
      <c r="AC6" s="69">
        <f aca="true" t="shared" si="4" ref="AC6:AC14">AB6*I6</f>
        <v>327.04999999999995</v>
      </c>
      <c r="AD6" s="314">
        <f aca="true" t="shared" si="5" ref="AD6:AD14">AB6+V6</f>
        <v>400</v>
      </c>
      <c r="AE6" s="92">
        <f aca="true" t="shared" si="6" ref="AE6:AE14">AD6*I6</f>
        <v>844</v>
      </c>
      <c r="AF6" s="382" t="s">
        <v>404</v>
      </c>
    </row>
    <row r="7" spans="1:32" ht="13.5" thickBot="1">
      <c r="A7" s="175">
        <v>2</v>
      </c>
      <c r="B7" s="393">
        <v>56</v>
      </c>
      <c r="C7" s="176" t="s">
        <v>13</v>
      </c>
      <c r="D7" s="177" t="s">
        <v>106</v>
      </c>
      <c r="E7" s="177" t="s">
        <v>35</v>
      </c>
      <c r="F7" s="178">
        <v>33724</v>
      </c>
      <c r="G7" s="176" t="s">
        <v>108</v>
      </c>
      <c r="H7" s="179">
        <v>55.8</v>
      </c>
      <c r="I7" s="367">
        <v>2.052</v>
      </c>
      <c r="J7" s="180">
        <v>140</v>
      </c>
      <c r="K7" s="181">
        <v>150</v>
      </c>
      <c r="L7" s="301">
        <v>155</v>
      </c>
      <c r="M7" s="302"/>
      <c r="N7" s="182">
        <v>150</v>
      </c>
      <c r="O7" s="183">
        <f t="shared" si="0"/>
        <v>307.8</v>
      </c>
      <c r="P7" s="438">
        <v>80</v>
      </c>
      <c r="Q7" s="301">
        <v>87.5</v>
      </c>
      <c r="R7" s="302">
        <v>87.5</v>
      </c>
      <c r="S7" s="302"/>
      <c r="T7" s="182">
        <v>87.5</v>
      </c>
      <c r="U7" s="299">
        <f t="shared" si="1"/>
        <v>179.55</v>
      </c>
      <c r="V7" s="184">
        <f t="shared" si="2"/>
        <v>237.5</v>
      </c>
      <c r="W7" s="183">
        <f t="shared" si="3"/>
        <v>487.35</v>
      </c>
      <c r="X7" s="438">
        <v>130</v>
      </c>
      <c r="Y7" s="181">
        <v>142.5</v>
      </c>
      <c r="Z7" s="181">
        <v>150</v>
      </c>
      <c r="AA7" s="181"/>
      <c r="AB7" s="182">
        <v>150</v>
      </c>
      <c r="AC7" s="299">
        <f t="shared" si="4"/>
        <v>307.8</v>
      </c>
      <c r="AD7" s="184">
        <f t="shared" si="5"/>
        <v>387.5</v>
      </c>
      <c r="AE7" s="387">
        <f t="shared" si="6"/>
        <v>795.15</v>
      </c>
      <c r="AF7" s="381" t="s">
        <v>410</v>
      </c>
    </row>
    <row r="8" spans="1:32" ht="12.75">
      <c r="A8" s="167">
        <v>1</v>
      </c>
      <c r="B8" s="165">
        <v>67.5</v>
      </c>
      <c r="C8" s="1" t="s">
        <v>17</v>
      </c>
      <c r="D8" s="9" t="s">
        <v>28</v>
      </c>
      <c r="E8" s="9" t="s">
        <v>33</v>
      </c>
      <c r="F8" s="5">
        <v>35001</v>
      </c>
      <c r="G8" s="1" t="s">
        <v>110</v>
      </c>
      <c r="H8" s="7">
        <v>67.5</v>
      </c>
      <c r="I8" s="368">
        <v>1.886</v>
      </c>
      <c r="J8" s="24">
        <v>170</v>
      </c>
      <c r="K8" s="66">
        <v>190</v>
      </c>
      <c r="L8" s="138">
        <v>200</v>
      </c>
      <c r="M8" s="300"/>
      <c r="N8" s="67">
        <v>190</v>
      </c>
      <c r="O8" s="68">
        <f t="shared" si="0"/>
        <v>358.34</v>
      </c>
      <c r="P8" s="26">
        <v>80</v>
      </c>
      <c r="Q8" s="66">
        <v>85</v>
      </c>
      <c r="R8" s="138">
        <v>90</v>
      </c>
      <c r="S8" s="300"/>
      <c r="T8" s="67">
        <v>85</v>
      </c>
      <c r="U8" s="69">
        <f t="shared" si="1"/>
        <v>160.31</v>
      </c>
      <c r="V8" s="57">
        <f t="shared" si="2"/>
        <v>275</v>
      </c>
      <c r="W8" s="68">
        <f t="shared" si="3"/>
        <v>518.65</v>
      </c>
      <c r="X8" s="26">
        <v>150</v>
      </c>
      <c r="Y8" s="138">
        <v>160</v>
      </c>
      <c r="Z8" s="138">
        <v>160</v>
      </c>
      <c r="AA8" s="300"/>
      <c r="AB8" s="67">
        <v>150</v>
      </c>
      <c r="AC8" s="69">
        <f t="shared" si="4"/>
        <v>282.9</v>
      </c>
      <c r="AD8" s="57">
        <f t="shared" si="5"/>
        <v>425</v>
      </c>
      <c r="AE8" s="92">
        <f t="shared" si="6"/>
        <v>801.55</v>
      </c>
      <c r="AF8" s="382" t="s">
        <v>405</v>
      </c>
    </row>
    <row r="9" spans="1:32" ht="13.5" thickBot="1">
      <c r="A9" s="169">
        <v>1</v>
      </c>
      <c r="B9" s="170">
        <v>67.5</v>
      </c>
      <c r="C9" s="3" t="s">
        <v>18</v>
      </c>
      <c r="D9" s="114" t="s">
        <v>29</v>
      </c>
      <c r="E9" s="114" t="s">
        <v>34</v>
      </c>
      <c r="F9" s="115">
        <v>34228</v>
      </c>
      <c r="G9" s="3" t="s">
        <v>109</v>
      </c>
      <c r="H9" s="116">
        <v>64</v>
      </c>
      <c r="I9" s="370">
        <v>1.8167</v>
      </c>
      <c r="J9" s="143">
        <v>140</v>
      </c>
      <c r="K9" s="303">
        <v>150</v>
      </c>
      <c r="L9" s="139">
        <v>160</v>
      </c>
      <c r="M9" s="303"/>
      <c r="N9" s="117">
        <v>150</v>
      </c>
      <c r="O9" s="122">
        <f t="shared" si="0"/>
        <v>272.505</v>
      </c>
      <c r="P9" s="135">
        <v>85</v>
      </c>
      <c r="Q9" s="139">
        <v>90</v>
      </c>
      <c r="R9" s="303">
        <v>90</v>
      </c>
      <c r="S9" s="303"/>
      <c r="T9" s="117">
        <v>90</v>
      </c>
      <c r="U9" s="120">
        <f t="shared" si="1"/>
        <v>163.503</v>
      </c>
      <c r="V9" s="121">
        <f t="shared" si="2"/>
        <v>240</v>
      </c>
      <c r="W9" s="122">
        <f t="shared" si="3"/>
        <v>436.008</v>
      </c>
      <c r="X9" s="135">
        <v>150</v>
      </c>
      <c r="Y9" s="125">
        <v>160</v>
      </c>
      <c r="Z9" s="139">
        <v>0</v>
      </c>
      <c r="AA9" s="303"/>
      <c r="AB9" s="117">
        <v>160</v>
      </c>
      <c r="AC9" s="120">
        <f t="shared" si="4"/>
        <v>290.672</v>
      </c>
      <c r="AD9" s="121">
        <f t="shared" si="5"/>
        <v>400</v>
      </c>
      <c r="AE9" s="119">
        <f t="shared" si="6"/>
        <v>726.68</v>
      </c>
      <c r="AF9" s="384" t="s">
        <v>410</v>
      </c>
    </row>
    <row r="10" spans="1:32" ht="13.5" thickBot="1">
      <c r="A10" s="185">
        <v>1</v>
      </c>
      <c r="B10" s="280">
        <v>75</v>
      </c>
      <c r="C10" s="186" t="s">
        <v>105</v>
      </c>
      <c r="D10" s="187" t="s">
        <v>29</v>
      </c>
      <c r="E10" s="187" t="s">
        <v>34</v>
      </c>
      <c r="F10" s="188">
        <v>34093</v>
      </c>
      <c r="G10" s="186" t="s">
        <v>109</v>
      </c>
      <c r="H10" s="189">
        <v>75</v>
      </c>
      <c r="I10" s="390">
        <v>1.5848</v>
      </c>
      <c r="J10" s="258">
        <v>175</v>
      </c>
      <c r="K10" s="304">
        <v>175</v>
      </c>
      <c r="L10" s="304">
        <v>185</v>
      </c>
      <c r="M10" s="304"/>
      <c r="N10" s="191">
        <v>185</v>
      </c>
      <c r="O10" s="192">
        <f t="shared" si="0"/>
        <v>293.188</v>
      </c>
      <c r="P10" s="462">
        <v>125</v>
      </c>
      <c r="Q10" s="305">
        <v>135</v>
      </c>
      <c r="R10" s="305">
        <v>135</v>
      </c>
      <c r="S10" s="304"/>
      <c r="T10" s="191">
        <v>125</v>
      </c>
      <c r="U10" s="256">
        <f t="shared" si="1"/>
        <v>198.1</v>
      </c>
      <c r="V10" s="194">
        <f t="shared" si="2"/>
        <v>310</v>
      </c>
      <c r="W10" s="192">
        <f t="shared" si="3"/>
        <v>491.288</v>
      </c>
      <c r="X10" s="462">
        <v>165</v>
      </c>
      <c r="Y10" s="190">
        <v>175</v>
      </c>
      <c r="Z10" s="305">
        <v>180</v>
      </c>
      <c r="AA10" s="304"/>
      <c r="AB10" s="191">
        <v>175</v>
      </c>
      <c r="AC10" s="256">
        <f t="shared" si="4"/>
        <v>277.34</v>
      </c>
      <c r="AD10" s="194">
        <f t="shared" si="5"/>
        <v>485</v>
      </c>
      <c r="AE10" s="456">
        <f t="shared" si="6"/>
        <v>768.628</v>
      </c>
      <c r="AF10" s="466" t="s">
        <v>410</v>
      </c>
    </row>
    <row r="11" spans="1:32" ht="12.75">
      <c r="A11" s="167">
        <v>1</v>
      </c>
      <c r="B11" s="165">
        <v>82.5</v>
      </c>
      <c r="C11" s="1" t="s">
        <v>19</v>
      </c>
      <c r="D11" s="9" t="s">
        <v>26</v>
      </c>
      <c r="E11" s="9" t="s">
        <v>31</v>
      </c>
      <c r="F11" s="5">
        <v>32680</v>
      </c>
      <c r="G11" s="1" t="s">
        <v>111</v>
      </c>
      <c r="H11" s="7">
        <v>81.7</v>
      </c>
      <c r="I11" s="368">
        <v>1.4027</v>
      </c>
      <c r="J11" s="140">
        <v>270</v>
      </c>
      <c r="K11" s="138">
        <v>270</v>
      </c>
      <c r="L11" s="300">
        <v>275</v>
      </c>
      <c r="M11" s="300"/>
      <c r="N11" s="67">
        <v>275</v>
      </c>
      <c r="O11" s="68">
        <f t="shared" si="0"/>
        <v>385.7425</v>
      </c>
      <c r="P11" s="26">
        <v>150</v>
      </c>
      <c r="Q11" s="138">
        <v>160</v>
      </c>
      <c r="R11" s="138">
        <v>160</v>
      </c>
      <c r="S11" s="300"/>
      <c r="T11" s="67">
        <v>150</v>
      </c>
      <c r="U11" s="69">
        <f t="shared" si="1"/>
        <v>210.405</v>
      </c>
      <c r="V11" s="57">
        <f t="shared" si="2"/>
        <v>425</v>
      </c>
      <c r="W11" s="68">
        <f t="shared" si="3"/>
        <v>596.1475</v>
      </c>
      <c r="X11" s="26">
        <v>150</v>
      </c>
      <c r="Y11" s="66">
        <v>200</v>
      </c>
      <c r="Z11" s="138">
        <v>225</v>
      </c>
      <c r="AA11" s="300"/>
      <c r="AB11" s="67">
        <v>200</v>
      </c>
      <c r="AC11" s="69">
        <f t="shared" si="4"/>
        <v>280.54</v>
      </c>
      <c r="AD11" s="57">
        <f t="shared" si="5"/>
        <v>625</v>
      </c>
      <c r="AE11" s="92">
        <f t="shared" si="6"/>
        <v>876.6875</v>
      </c>
      <c r="AF11" s="382" t="s">
        <v>406</v>
      </c>
    </row>
    <row r="12" spans="1:32" ht="12.75">
      <c r="A12" s="168">
        <v>1</v>
      </c>
      <c r="B12" s="166">
        <v>82.5</v>
      </c>
      <c r="C12" s="2" t="s">
        <v>14</v>
      </c>
      <c r="D12" s="10" t="s">
        <v>26</v>
      </c>
      <c r="E12" s="10" t="s">
        <v>31</v>
      </c>
      <c r="F12" s="6">
        <v>34329</v>
      </c>
      <c r="G12" s="2" t="s">
        <v>109</v>
      </c>
      <c r="H12" s="8">
        <v>76.9</v>
      </c>
      <c r="I12" s="364">
        <v>1.5486</v>
      </c>
      <c r="J12" s="43">
        <v>160</v>
      </c>
      <c r="K12" s="306">
        <v>160</v>
      </c>
      <c r="L12" s="137">
        <v>175</v>
      </c>
      <c r="M12" s="306"/>
      <c r="N12" s="71">
        <v>160</v>
      </c>
      <c r="O12" s="72">
        <f t="shared" si="0"/>
        <v>247.776</v>
      </c>
      <c r="P12" s="27">
        <v>90</v>
      </c>
      <c r="Q12" s="70">
        <v>102.5</v>
      </c>
      <c r="R12" s="70">
        <v>110</v>
      </c>
      <c r="S12" s="70"/>
      <c r="T12" s="71">
        <v>110</v>
      </c>
      <c r="U12" s="81">
        <f t="shared" si="1"/>
        <v>170.346</v>
      </c>
      <c r="V12" s="87">
        <f t="shared" si="2"/>
        <v>270</v>
      </c>
      <c r="W12" s="72">
        <f t="shared" si="3"/>
        <v>418.122</v>
      </c>
      <c r="X12" s="27">
        <v>140</v>
      </c>
      <c r="Y12" s="70">
        <v>155</v>
      </c>
      <c r="Z12" s="70">
        <v>165</v>
      </c>
      <c r="AA12" s="70"/>
      <c r="AB12" s="71">
        <v>165</v>
      </c>
      <c r="AC12" s="81">
        <f t="shared" si="4"/>
        <v>255.519</v>
      </c>
      <c r="AD12" s="87">
        <f t="shared" si="5"/>
        <v>435</v>
      </c>
      <c r="AE12" s="95">
        <f t="shared" si="6"/>
        <v>673.641</v>
      </c>
      <c r="AF12" s="378" t="s">
        <v>410</v>
      </c>
    </row>
    <row r="13" spans="1:32" ht="13.5" thickBot="1">
      <c r="A13" s="169">
        <v>1</v>
      </c>
      <c r="B13" s="170">
        <v>82.5</v>
      </c>
      <c r="C13" s="3" t="s">
        <v>16</v>
      </c>
      <c r="D13" s="114" t="s">
        <v>27</v>
      </c>
      <c r="E13" s="114" t="s">
        <v>32</v>
      </c>
      <c r="F13" s="115"/>
      <c r="G13" s="3" t="s">
        <v>108</v>
      </c>
      <c r="H13" s="116">
        <v>82.5</v>
      </c>
      <c r="I13" s="370">
        <v>1.4192</v>
      </c>
      <c r="J13" s="143">
        <v>250</v>
      </c>
      <c r="K13" s="303">
        <v>250</v>
      </c>
      <c r="L13" s="303">
        <v>260</v>
      </c>
      <c r="M13" s="303"/>
      <c r="N13" s="117">
        <v>260</v>
      </c>
      <c r="O13" s="122">
        <f t="shared" si="0"/>
        <v>368.992</v>
      </c>
      <c r="P13" s="135">
        <v>130</v>
      </c>
      <c r="Q13" s="139">
        <v>145</v>
      </c>
      <c r="R13" s="139">
        <v>145</v>
      </c>
      <c r="S13" s="303"/>
      <c r="T13" s="117">
        <v>130</v>
      </c>
      <c r="U13" s="120">
        <f t="shared" si="1"/>
        <v>184.496</v>
      </c>
      <c r="V13" s="121">
        <f t="shared" si="2"/>
        <v>390</v>
      </c>
      <c r="W13" s="122">
        <f t="shared" si="3"/>
        <v>553.488</v>
      </c>
      <c r="X13" s="135">
        <v>230</v>
      </c>
      <c r="Y13" s="125">
        <v>240</v>
      </c>
      <c r="Z13" s="125">
        <v>260</v>
      </c>
      <c r="AA13" s="125"/>
      <c r="AB13" s="117">
        <v>260</v>
      </c>
      <c r="AC13" s="120">
        <f t="shared" si="4"/>
        <v>368.992</v>
      </c>
      <c r="AD13" s="121">
        <f t="shared" si="5"/>
        <v>650</v>
      </c>
      <c r="AE13" s="119">
        <f t="shared" si="6"/>
        <v>922.48</v>
      </c>
      <c r="AF13" s="384" t="s">
        <v>403</v>
      </c>
    </row>
    <row r="14" spans="1:32" ht="13.5" thickBot="1">
      <c r="A14" s="195">
        <v>1</v>
      </c>
      <c r="B14" s="468">
        <v>90</v>
      </c>
      <c r="C14" s="196" t="s">
        <v>15</v>
      </c>
      <c r="D14" s="197" t="s">
        <v>30</v>
      </c>
      <c r="E14" s="197" t="s">
        <v>35</v>
      </c>
      <c r="F14" s="198">
        <v>29273</v>
      </c>
      <c r="G14" s="196" t="s">
        <v>107</v>
      </c>
      <c r="H14" s="199">
        <v>85.4</v>
      </c>
      <c r="I14" s="467">
        <v>1.3351</v>
      </c>
      <c r="J14" s="200">
        <v>180</v>
      </c>
      <c r="K14" s="201">
        <v>200</v>
      </c>
      <c r="L14" s="201">
        <v>220</v>
      </c>
      <c r="M14" s="201"/>
      <c r="N14" s="202">
        <v>220</v>
      </c>
      <c r="O14" s="203">
        <f t="shared" si="0"/>
        <v>293.722</v>
      </c>
      <c r="P14" s="469">
        <v>120</v>
      </c>
      <c r="Q14" s="201">
        <v>132.5</v>
      </c>
      <c r="R14" s="307">
        <v>142.5</v>
      </c>
      <c r="S14" s="308"/>
      <c r="T14" s="202">
        <v>132.5</v>
      </c>
      <c r="U14" s="255">
        <f t="shared" si="1"/>
        <v>176.90075</v>
      </c>
      <c r="V14" s="204">
        <f t="shared" si="2"/>
        <v>352.5</v>
      </c>
      <c r="W14" s="203">
        <f t="shared" si="3"/>
        <v>470.62275</v>
      </c>
      <c r="X14" s="469">
        <v>180</v>
      </c>
      <c r="Y14" s="201">
        <v>200</v>
      </c>
      <c r="Z14" s="307">
        <v>210</v>
      </c>
      <c r="AA14" s="308"/>
      <c r="AB14" s="202">
        <v>200</v>
      </c>
      <c r="AC14" s="255">
        <f t="shared" si="4"/>
        <v>267.02</v>
      </c>
      <c r="AD14" s="204">
        <f t="shared" si="5"/>
        <v>552.5</v>
      </c>
      <c r="AE14" s="471">
        <f t="shared" si="6"/>
        <v>737.64275</v>
      </c>
      <c r="AF14" s="470" t="s">
        <v>411</v>
      </c>
    </row>
    <row r="17" spans="3:19" ht="18.75" thickBot="1">
      <c r="C17" s="12"/>
      <c r="D17" s="12"/>
      <c r="J17" s="12"/>
      <c r="K17" s="76"/>
      <c r="L17" s="12" t="s">
        <v>388</v>
      </c>
      <c r="M17" s="12"/>
      <c r="N17" s="555"/>
      <c r="O17" s="51"/>
      <c r="P17" s="76"/>
      <c r="Q17" s="76"/>
      <c r="R17" s="76"/>
      <c r="S17" s="76"/>
    </row>
    <row r="18" spans="1:32" ht="12.75" customHeight="1">
      <c r="A18" s="491" t="s">
        <v>386</v>
      </c>
      <c r="B18" s="491" t="s">
        <v>4</v>
      </c>
      <c r="C18" s="491" t="s">
        <v>5</v>
      </c>
      <c r="D18" s="491" t="s">
        <v>23</v>
      </c>
      <c r="E18" s="491" t="s">
        <v>24</v>
      </c>
      <c r="F18" s="491" t="s">
        <v>25</v>
      </c>
      <c r="G18" s="491" t="s">
        <v>6</v>
      </c>
      <c r="H18" s="491" t="s">
        <v>3</v>
      </c>
      <c r="I18" s="498" t="s">
        <v>1</v>
      </c>
      <c r="J18" s="495" t="s">
        <v>7</v>
      </c>
      <c r="K18" s="496"/>
      <c r="L18" s="496"/>
      <c r="M18" s="496"/>
      <c r="N18" s="496"/>
      <c r="O18" s="497"/>
      <c r="P18" s="495" t="s">
        <v>8</v>
      </c>
      <c r="Q18" s="496"/>
      <c r="R18" s="496"/>
      <c r="S18" s="496"/>
      <c r="T18" s="496"/>
      <c r="U18" s="497"/>
      <c r="V18" s="493" t="s">
        <v>9</v>
      </c>
      <c r="W18" s="494"/>
      <c r="X18" s="495" t="s">
        <v>10</v>
      </c>
      <c r="Y18" s="496"/>
      <c r="Z18" s="496"/>
      <c r="AA18" s="496"/>
      <c r="AB18" s="496"/>
      <c r="AC18" s="497"/>
      <c r="AD18" s="493" t="s">
        <v>11</v>
      </c>
      <c r="AE18" s="494"/>
      <c r="AF18" s="500" t="s">
        <v>400</v>
      </c>
    </row>
    <row r="19" spans="1:32" s="65" customFormat="1" ht="12" thickBot="1">
      <c r="A19" s="492"/>
      <c r="B19" s="492"/>
      <c r="C19" s="492"/>
      <c r="D19" s="492"/>
      <c r="E19" s="492"/>
      <c r="F19" s="492"/>
      <c r="G19" s="492"/>
      <c r="H19" s="492"/>
      <c r="I19" s="499"/>
      <c r="J19" s="58">
        <v>1</v>
      </c>
      <c r="K19" s="59">
        <v>2</v>
      </c>
      <c r="L19" s="59">
        <v>3</v>
      </c>
      <c r="M19" s="59">
        <v>4</v>
      </c>
      <c r="N19" s="60" t="s">
        <v>22</v>
      </c>
      <c r="O19" s="61" t="s">
        <v>1</v>
      </c>
      <c r="P19" s="62">
        <v>1</v>
      </c>
      <c r="Q19" s="59">
        <v>2</v>
      </c>
      <c r="R19" s="59">
        <v>3</v>
      </c>
      <c r="S19" s="59">
        <v>4</v>
      </c>
      <c r="T19" s="60" t="s">
        <v>22</v>
      </c>
      <c r="U19" s="63" t="s">
        <v>1</v>
      </c>
      <c r="V19" s="58" t="s">
        <v>0</v>
      </c>
      <c r="W19" s="61" t="s">
        <v>1</v>
      </c>
      <c r="X19" s="62">
        <v>1</v>
      </c>
      <c r="Y19" s="59">
        <v>2</v>
      </c>
      <c r="Z19" s="59">
        <v>3</v>
      </c>
      <c r="AA19" s="59">
        <v>4</v>
      </c>
      <c r="AB19" s="60" t="s">
        <v>22</v>
      </c>
      <c r="AC19" s="63" t="s">
        <v>1</v>
      </c>
      <c r="AD19" s="64" t="s">
        <v>2</v>
      </c>
      <c r="AE19" s="91" t="s">
        <v>1</v>
      </c>
      <c r="AF19" s="501"/>
    </row>
    <row r="20" spans="1:32" s="65" customFormat="1" ht="13.5" thickBot="1">
      <c r="A20" s="296"/>
      <c r="B20" s="415"/>
      <c r="C20" s="412" t="s">
        <v>389</v>
      </c>
      <c r="D20" s="411"/>
      <c r="E20" s="411"/>
      <c r="F20" s="411"/>
      <c r="G20" s="411"/>
      <c r="H20" s="411"/>
      <c r="I20" s="413"/>
      <c r="J20" s="418"/>
      <c r="K20" s="219"/>
      <c r="L20" s="219"/>
      <c r="M20" s="219"/>
      <c r="N20" s="220"/>
      <c r="O20" s="419"/>
      <c r="P20" s="291"/>
      <c r="Q20" s="219"/>
      <c r="R20" s="219"/>
      <c r="S20" s="219"/>
      <c r="T20" s="220"/>
      <c r="U20" s="298"/>
      <c r="V20" s="418"/>
      <c r="W20" s="419"/>
      <c r="X20" s="291"/>
      <c r="Y20" s="219"/>
      <c r="Z20" s="219"/>
      <c r="AA20" s="219"/>
      <c r="AB20" s="220"/>
      <c r="AC20" s="298"/>
      <c r="AD20" s="453"/>
      <c r="AE20" s="454"/>
      <c r="AF20" s="439"/>
    </row>
    <row r="21" spans="1:32" ht="13.5" thickBot="1">
      <c r="A21" s="236">
        <v>1</v>
      </c>
      <c r="B21" s="233">
        <v>52</v>
      </c>
      <c r="C21" s="226" t="s">
        <v>37</v>
      </c>
      <c r="D21" s="227" t="s">
        <v>52</v>
      </c>
      <c r="E21" s="227" t="s">
        <v>34</v>
      </c>
      <c r="F21" s="228">
        <v>31665</v>
      </c>
      <c r="G21" s="225" t="s">
        <v>107</v>
      </c>
      <c r="H21" s="229">
        <v>49.4</v>
      </c>
      <c r="I21" s="391">
        <v>2.2262</v>
      </c>
      <c r="J21" s="239">
        <v>75</v>
      </c>
      <c r="K21" s="230">
        <v>82.5</v>
      </c>
      <c r="L21" s="251">
        <v>87.5</v>
      </c>
      <c r="M21" s="309"/>
      <c r="N21" s="231">
        <v>82.5</v>
      </c>
      <c r="O21" s="171">
        <f>N21*I21</f>
        <v>183.6615</v>
      </c>
      <c r="P21" s="234">
        <v>45</v>
      </c>
      <c r="Q21" s="251">
        <v>50</v>
      </c>
      <c r="R21" s="309">
        <v>50</v>
      </c>
      <c r="S21" s="309"/>
      <c r="T21" s="231">
        <v>50</v>
      </c>
      <c r="U21" s="172">
        <f>T21*I21</f>
        <v>111.31</v>
      </c>
      <c r="V21" s="173">
        <f>T21+N21</f>
        <v>132.5</v>
      </c>
      <c r="W21" s="171">
        <f>V21*I21</f>
        <v>294.9715</v>
      </c>
      <c r="X21" s="234">
        <v>110</v>
      </c>
      <c r="Y21" s="230">
        <v>117.5</v>
      </c>
      <c r="Z21" s="230">
        <v>122.5</v>
      </c>
      <c r="AA21" s="326">
        <v>126</v>
      </c>
      <c r="AB21" s="231">
        <v>122.5</v>
      </c>
      <c r="AC21" s="172">
        <f>AB21*I21</f>
        <v>272.7095</v>
      </c>
      <c r="AD21" s="173">
        <f>AB21+V21</f>
        <v>255</v>
      </c>
      <c r="AE21" s="455">
        <f>AD21*I21</f>
        <v>567.681</v>
      </c>
      <c r="AF21" s="465" t="s">
        <v>417</v>
      </c>
    </row>
    <row r="22" spans="1:32" ht="12.75">
      <c r="A22" s="174">
        <v>1</v>
      </c>
      <c r="B22" s="275">
        <v>56</v>
      </c>
      <c r="C22" s="4" t="s">
        <v>36</v>
      </c>
      <c r="D22" s="30" t="s">
        <v>30</v>
      </c>
      <c r="E22" s="30" t="s">
        <v>35</v>
      </c>
      <c r="F22" s="31">
        <v>33999</v>
      </c>
      <c r="G22" s="41" t="s">
        <v>108</v>
      </c>
      <c r="H22" s="32">
        <v>53.8</v>
      </c>
      <c r="I22" s="366">
        <v>2.1943</v>
      </c>
      <c r="J22" s="33">
        <v>70</v>
      </c>
      <c r="K22" s="77">
        <v>80</v>
      </c>
      <c r="L22" s="310">
        <v>92.5</v>
      </c>
      <c r="M22" s="311"/>
      <c r="N22" s="78">
        <v>80</v>
      </c>
      <c r="O22" s="79">
        <f>N22*I22</f>
        <v>175.544</v>
      </c>
      <c r="P22" s="374">
        <v>50</v>
      </c>
      <c r="Q22" s="310">
        <v>55</v>
      </c>
      <c r="R22" s="310">
        <v>55</v>
      </c>
      <c r="S22" s="311"/>
      <c r="T22" s="78">
        <v>50</v>
      </c>
      <c r="U22" s="297">
        <f>T22*I22</f>
        <v>109.715</v>
      </c>
      <c r="V22" s="80">
        <f>T22+N22</f>
        <v>130</v>
      </c>
      <c r="W22" s="79">
        <f>V22*I22</f>
        <v>285.259</v>
      </c>
      <c r="X22" s="374">
        <v>90</v>
      </c>
      <c r="Y22" s="77">
        <v>100</v>
      </c>
      <c r="Z22" s="317">
        <v>115</v>
      </c>
      <c r="AA22" s="77"/>
      <c r="AB22" s="78">
        <v>115</v>
      </c>
      <c r="AC22" s="297">
        <f>AB22*I22</f>
        <v>252.3445</v>
      </c>
      <c r="AD22" s="318">
        <f>AB22+V22</f>
        <v>245</v>
      </c>
      <c r="AE22" s="94">
        <f>AD22*I22</f>
        <v>537.6035</v>
      </c>
      <c r="AF22" s="380" t="s">
        <v>414</v>
      </c>
    </row>
    <row r="23" spans="1:32" ht="13.5" thickBot="1">
      <c r="A23" s="175">
        <v>2</v>
      </c>
      <c r="B23" s="393">
        <v>56</v>
      </c>
      <c r="C23" s="176" t="s">
        <v>38</v>
      </c>
      <c r="D23" s="177" t="s">
        <v>53</v>
      </c>
      <c r="E23" s="177" t="s">
        <v>60</v>
      </c>
      <c r="F23" s="178">
        <v>29726</v>
      </c>
      <c r="G23" s="355" t="s">
        <v>107</v>
      </c>
      <c r="H23" s="179">
        <v>54.6</v>
      </c>
      <c r="I23" s="367">
        <v>2.0576</v>
      </c>
      <c r="J23" s="452">
        <v>80</v>
      </c>
      <c r="K23" s="302">
        <v>80</v>
      </c>
      <c r="L23" s="301">
        <v>92.5</v>
      </c>
      <c r="M23" s="302"/>
      <c r="N23" s="182">
        <v>80</v>
      </c>
      <c r="O23" s="183">
        <f>N23*I23</f>
        <v>164.608</v>
      </c>
      <c r="P23" s="438" t="s">
        <v>64</v>
      </c>
      <c r="Q23" s="181">
        <v>47.5</v>
      </c>
      <c r="R23" s="301">
        <v>52.5</v>
      </c>
      <c r="S23" s="302"/>
      <c r="T23" s="182">
        <v>47.5</v>
      </c>
      <c r="U23" s="299">
        <f>T23*I23</f>
        <v>97.73599999999999</v>
      </c>
      <c r="V23" s="184">
        <f>T23+N23</f>
        <v>127.5</v>
      </c>
      <c r="W23" s="183">
        <f>V23*I23</f>
        <v>262.344</v>
      </c>
      <c r="X23" s="438">
        <v>80</v>
      </c>
      <c r="Y23" s="181">
        <v>90</v>
      </c>
      <c r="Z23" s="181">
        <v>100</v>
      </c>
      <c r="AA23" s="181"/>
      <c r="AB23" s="182">
        <v>100</v>
      </c>
      <c r="AC23" s="299">
        <f>AB23*I23</f>
        <v>205.76</v>
      </c>
      <c r="AD23" s="184">
        <f>AB23+V23</f>
        <v>227.5</v>
      </c>
      <c r="AE23" s="387">
        <f>AD23*I23</f>
        <v>468.104</v>
      </c>
      <c r="AF23" s="381" t="s">
        <v>433</v>
      </c>
    </row>
    <row r="24" spans="1:32" ht="13.5" thickBot="1">
      <c r="A24" s="236">
        <v>1</v>
      </c>
      <c r="B24" s="233">
        <v>75</v>
      </c>
      <c r="C24" s="226" t="s">
        <v>20</v>
      </c>
      <c r="D24" s="227" t="s">
        <v>30</v>
      </c>
      <c r="E24" s="227" t="s">
        <v>35</v>
      </c>
      <c r="F24" s="228">
        <v>31737</v>
      </c>
      <c r="G24" s="226" t="s">
        <v>107</v>
      </c>
      <c r="H24" s="229">
        <v>70.2</v>
      </c>
      <c r="I24" s="391">
        <v>1.6678</v>
      </c>
      <c r="J24" s="239">
        <v>90</v>
      </c>
      <c r="K24" s="251">
        <v>95</v>
      </c>
      <c r="L24" s="309">
        <v>95</v>
      </c>
      <c r="M24" s="309"/>
      <c r="N24" s="231">
        <v>95</v>
      </c>
      <c r="O24" s="171">
        <f>N24*I24</f>
        <v>158.441</v>
      </c>
      <c r="P24" s="234">
        <v>45</v>
      </c>
      <c r="Q24" s="251">
        <v>50</v>
      </c>
      <c r="R24" s="251">
        <v>50</v>
      </c>
      <c r="S24" s="309"/>
      <c r="T24" s="231">
        <v>45</v>
      </c>
      <c r="U24" s="172">
        <f>T24*I24</f>
        <v>75.051</v>
      </c>
      <c r="V24" s="173">
        <f>T24+N24</f>
        <v>140</v>
      </c>
      <c r="W24" s="171">
        <f>V24*I24</f>
        <v>233.492</v>
      </c>
      <c r="X24" s="234">
        <v>110</v>
      </c>
      <c r="Y24" s="230">
        <v>120</v>
      </c>
      <c r="Z24" s="230">
        <v>125</v>
      </c>
      <c r="AA24" s="232">
        <v>141</v>
      </c>
      <c r="AB24" s="231">
        <v>125</v>
      </c>
      <c r="AC24" s="172">
        <f>AB24*I24</f>
        <v>208.475</v>
      </c>
      <c r="AD24" s="173">
        <f>AB24+V24</f>
        <v>265</v>
      </c>
      <c r="AE24" s="455">
        <f>AD24*I24</f>
        <v>441.967</v>
      </c>
      <c r="AF24" s="465" t="s">
        <v>418</v>
      </c>
    </row>
    <row r="25" spans="1:32" ht="13.5" thickBot="1">
      <c r="A25" s="185">
        <v>1</v>
      </c>
      <c r="B25" s="280">
        <v>82.5</v>
      </c>
      <c r="C25" s="186" t="s">
        <v>39</v>
      </c>
      <c r="D25" s="187" t="s">
        <v>54</v>
      </c>
      <c r="E25" s="187" t="s">
        <v>35</v>
      </c>
      <c r="F25" s="188">
        <v>34234</v>
      </c>
      <c r="G25" s="210" t="s">
        <v>109</v>
      </c>
      <c r="H25" s="189">
        <v>75.5</v>
      </c>
      <c r="I25" s="390">
        <v>1.7133</v>
      </c>
      <c r="J25" s="193">
        <v>90</v>
      </c>
      <c r="K25" s="190">
        <v>95</v>
      </c>
      <c r="L25" s="190">
        <v>100</v>
      </c>
      <c r="M25" s="190"/>
      <c r="N25" s="191">
        <v>100</v>
      </c>
      <c r="O25" s="192">
        <f>N25*I25</f>
        <v>171.33</v>
      </c>
      <c r="P25" s="462">
        <v>50</v>
      </c>
      <c r="Q25" s="190">
        <v>55</v>
      </c>
      <c r="R25" s="190">
        <v>60</v>
      </c>
      <c r="S25" s="190"/>
      <c r="T25" s="191">
        <v>60</v>
      </c>
      <c r="U25" s="256">
        <f>T25*I25</f>
        <v>102.798</v>
      </c>
      <c r="V25" s="194">
        <f>T25+N25</f>
        <v>160</v>
      </c>
      <c r="W25" s="192">
        <f>V25*I25</f>
        <v>274.128</v>
      </c>
      <c r="X25" s="462">
        <v>100</v>
      </c>
      <c r="Y25" s="190">
        <v>110</v>
      </c>
      <c r="Z25" s="190">
        <v>115</v>
      </c>
      <c r="AA25" s="190"/>
      <c r="AB25" s="191">
        <v>115</v>
      </c>
      <c r="AC25" s="256">
        <f>AB25*I25</f>
        <v>197.0295</v>
      </c>
      <c r="AD25" s="194">
        <f>AB25+V25</f>
        <v>275</v>
      </c>
      <c r="AE25" s="456">
        <f>AD25*I25</f>
        <v>471.1575</v>
      </c>
      <c r="AF25" s="466" t="s">
        <v>415</v>
      </c>
    </row>
    <row r="26" spans="1:32" ht="13.5" thickBot="1">
      <c r="A26" s="236"/>
      <c r="B26" s="233"/>
      <c r="C26" s="241" t="s">
        <v>390</v>
      </c>
      <c r="D26" s="227"/>
      <c r="E26" s="227"/>
      <c r="F26" s="228"/>
      <c r="G26" s="226"/>
      <c r="H26" s="229"/>
      <c r="I26" s="391"/>
      <c r="J26" s="239"/>
      <c r="K26" s="251"/>
      <c r="L26" s="309"/>
      <c r="M26" s="309"/>
      <c r="N26" s="231"/>
      <c r="O26" s="171"/>
      <c r="P26" s="234"/>
      <c r="Q26" s="251"/>
      <c r="R26" s="251"/>
      <c r="S26" s="309"/>
      <c r="T26" s="231"/>
      <c r="U26" s="172"/>
      <c r="V26" s="173"/>
      <c r="W26" s="171"/>
      <c r="X26" s="234"/>
      <c r="Y26" s="230"/>
      <c r="Z26" s="230"/>
      <c r="AA26" s="232"/>
      <c r="AB26" s="231"/>
      <c r="AC26" s="172"/>
      <c r="AD26" s="173"/>
      <c r="AE26" s="455"/>
      <c r="AF26" s="465"/>
    </row>
    <row r="27" spans="1:32" ht="12.75">
      <c r="A27" s="174">
        <v>1</v>
      </c>
      <c r="B27" s="275">
        <v>52</v>
      </c>
      <c r="C27" s="41" t="s">
        <v>49</v>
      </c>
      <c r="D27" s="41" t="s">
        <v>28</v>
      </c>
      <c r="E27" s="41" t="s">
        <v>33</v>
      </c>
      <c r="F27" s="473">
        <v>35773</v>
      </c>
      <c r="G27" s="41" t="s">
        <v>110</v>
      </c>
      <c r="H27" s="474">
        <v>40</v>
      </c>
      <c r="I27" s="366">
        <v>2.5699</v>
      </c>
      <c r="J27" s="489">
        <v>35</v>
      </c>
      <c r="K27" s="310">
        <v>45</v>
      </c>
      <c r="L27" s="311">
        <v>45</v>
      </c>
      <c r="M27" s="311"/>
      <c r="N27" s="78">
        <v>45</v>
      </c>
      <c r="O27" s="79">
        <f aca="true" t="shared" si="7" ref="O27:O66">N27*I27</f>
        <v>115.6455</v>
      </c>
      <c r="P27" s="477">
        <v>30</v>
      </c>
      <c r="Q27" s="77">
        <v>35</v>
      </c>
      <c r="R27" s="310">
        <v>0</v>
      </c>
      <c r="S27" s="311"/>
      <c r="T27" s="78">
        <v>35</v>
      </c>
      <c r="U27" s="297">
        <f aca="true" t="shared" si="8" ref="U27:U66">T27*I27</f>
        <v>89.9465</v>
      </c>
      <c r="V27" s="80">
        <f aca="true" t="shared" si="9" ref="V27:V66">T27+N27</f>
        <v>80</v>
      </c>
      <c r="W27" s="79">
        <f aca="true" t="shared" si="10" ref="W27:W66">V27*I27</f>
        <v>205.592</v>
      </c>
      <c r="X27" s="429">
        <v>60</v>
      </c>
      <c r="Y27" s="475">
        <v>70</v>
      </c>
      <c r="Z27" s="86">
        <v>80</v>
      </c>
      <c r="AA27" s="311"/>
      <c r="AB27" s="78">
        <v>70</v>
      </c>
      <c r="AC27" s="297">
        <f aca="true" t="shared" si="11" ref="AC27:AC66">AB27*I27</f>
        <v>179.893</v>
      </c>
      <c r="AD27" s="80">
        <f aca="true" t="shared" si="12" ref="AD27:AD66">AB27+V27</f>
        <v>150</v>
      </c>
      <c r="AE27" s="94">
        <f aca="true" t="shared" si="13" ref="AE27:AE66">AD27*I27</f>
        <v>385.485</v>
      </c>
      <c r="AF27" s="380" t="s">
        <v>410</v>
      </c>
    </row>
    <row r="28" spans="1:32" ht="13.5" thickBot="1">
      <c r="A28" s="175">
        <v>1</v>
      </c>
      <c r="B28" s="393">
        <v>52</v>
      </c>
      <c r="C28" s="176" t="s">
        <v>41</v>
      </c>
      <c r="D28" s="177" t="s">
        <v>54</v>
      </c>
      <c r="E28" s="177" t="s">
        <v>35</v>
      </c>
      <c r="F28" s="178">
        <v>33962</v>
      </c>
      <c r="G28" s="355" t="s">
        <v>108</v>
      </c>
      <c r="H28" s="179">
        <v>48.4</v>
      </c>
      <c r="I28" s="367">
        <v>2.4138</v>
      </c>
      <c r="J28" s="180">
        <v>100</v>
      </c>
      <c r="K28" s="181">
        <v>105</v>
      </c>
      <c r="L28" s="357">
        <v>110</v>
      </c>
      <c r="M28" s="181"/>
      <c r="N28" s="182">
        <v>110</v>
      </c>
      <c r="O28" s="183">
        <f t="shared" si="7"/>
        <v>265.51800000000003</v>
      </c>
      <c r="P28" s="438">
        <v>65</v>
      </c>
      <c r="Q28" s="301">
        <v>70</v>
      </c>
      <c r="R28" s="301">
        <v>70</v>
      </c>
      <c r="S28" s="302"/>
      <c r="T28" s="182">
        <v>65</v>
      </c>
      <c r="U28" s="299">
        <f t="shared" si="8"/>
        <v>156.89700000000002</v>
      </c>
      <c r="V28" s="184">
        <f t="shared" si="9"/>
        <v>175</v>
      </c>
      <c r="W28" s="183">
        <f t="shared" si="10"/>
        <v>422.415</v>
      </c>
      <c r="X28" s="438">
        <v>115</v>
      </c>
      <c r="Y28" s="357">
        <v>120</v>
      </c>
      <c r="Z28" s="209">
        <v>130</v>
      </c>
      <c r="AA28" s="302"/>
      <c r="AB28" s="182">
        <v>120</v>
      </c>
      <c r="AC28" s="299">
        <f t="shared" si="11"/>
        <v>289.656</v>
      </c>
      <c r="AD28" s="386">
        <f t="shared" si="12"/>
        <v>295</v>
      </c>
      <c r="AE28" s="387">
        <f t="shared" si="13"/>
        <v>712.071</v>
      </c>
      <c r="AF28" s="381" t="s">
        <v>410</v>
      </c>
    </row>
    <row r="29" spans="1:32" ht="12.75">
      <c r="A29" s="167">
        <v>1</v>
      </c>
      <c r="B29" s="165">
        <v>60</v>
      </c>
      <c r="C29" s="1" t="s">
        <v>116</v>
      </c>
      <c r="D29" s="9" t="s">
        <v>56</v>
      </c>
      <c r="E29" s="9" t="s">
        <v>35</v>
      </c>
      <c r="F29" s="5">
        <v>34453</v>
      </c>
      <c r="G29" s="84" t="s">
        <v>109</v>
      </c>
      <c r="H29" s="7">
        <v>59.6</v>
      </c>
      <c r="I29" s="368">
        <v>2.0453</v>
      </c>
      <c r="J29" s="24">
        <v>115</v>
      </c>
      <c r="K29" s="66">
        <v>120</v>
      </c>
      <c r="L29" s="313">
        <v>130</v>
      </c>
      <c r="M29" s="66"/>
      <c r="N29" s="67">
        <v>130</v>
      </c>
      <c r="O29" s="68">
        <f t="shared" si="7"/>
        <v>265.889</v>
      </c>
      <c r="P29" s="26">
        <v>70</v>
      </c>
      <c r="Q29" s="66">
        <v>75</v>
      </c>
      <c r="R29" s="138">
        <v>0</v>
      </c>
      <c r="S29" s="300"/>
      <c r="T29" s="67">
        <v>75</v>
      </c>
      <c r="U29" s="69">
        <f t="shared" si="8"/>
        <v>153.3975</v>
      </c>
      <c r="V29" s="57">
        <f t="shared" si="9"/>
        <v>205</v>
      </c>
      <c r="W29" s="68">
        <f t="shared" si="10"/>
        <v>419.28650000000005</v>
      </c>
      <c r="X29" s="26">
        <v>160</v>
      </c>
      <c r="Y29" s="66">
        <v>170</v>
      </c>
      <c r="Z29" s="313">
        <v>175</v>
      </c>
      <c r="AA29" s="141">
        <v>180</v>
      </c>
      <c r="AB29" s="67">
        <v>175</v>
      </c>
      <c r="AC29" s="69">
        <f t="shared" si="11"/>
        <v>357.9275</v>
      </c>
      <c r="AD29" s="314">
        <f t="shared" si="12"/>
        <v>380</v>
      </c>
      <c r="AE29" s="92">
        <f t="shared" si="13"/>
        <v>777.214</v>
      </c>
      <c r="AF29" s="382" t="s">
        <v>410</v>
      </c>
    </row>
    <row r="30" spans="1:32" ht="13.5" thickBot="1">
      <c r="A30" s="169">
        <v>2</v>
      </c>
      <c r="B30" s="170">
        <v>60</v>
      </c>
      <c r="C30" s="3" t="s">
        <v>42</v>
      </c>
      <c r="D30" s="114" t="s">
        <v>57</v>
      </c>
      <c r="E30" s="114" t="s">
        <v>35</v>
      </c>
      <c r="F30" s="115">
        <v>34649</v>
      </c>
      <c r="G30" s="134" t="s">
        <v>109</v>
      </c>
      <c r="H30" s="116">
        <v>59</v>
      </c>
      <c r="I30" s="370">
        <v>2.0617</v>
      </c>
      <c r="J30" s="133">
        <v>110</v>
      </c>
      <c r="K30" s="125">
        <v>115</v>
      </c>
      <c r="L30" s="125">
        <v>122.5</v>
      </c>
      <c r="M30" s="125"/>
      <c r="N30" s="117">
        <v>122.5</v>
      </c>
      <c r="O30" s="122">
        <f t="shared" si="7"/>
        <v>252.55825000000002</v>
      </c>
      <c r="P30" s="478">
        <v>75</v>
      </c>
      <c r="Q30" s="303">
        <v>80</v>
      </c>
      <c r="R30" s="139">
        <v>85</v>
      </c>
      <c r="S30" s="303"/>
      <c r="T30" s="117">
        <v>80</v>
      </c>
      <c r="U30" s="120">
        <f t="shared" si="8"/>
        <v>164.936</v>
      </c>
      <c r="V30" s="121">
        <f t="shared" si="9"/>
        <v>202.5</v>
      </c>
      <c r="W30" s="122">
        <f t="shared" si="10"/>
        <v>417.49425</v>
      </c>
      <c r="X30" s="135">
        <v>140</v>
      </c>
      <c r="Y30" s="125">
        <v>150</v>
      </c>
      <c r="Z30" s="142">
        <v>160</v>
      </c>
      <c r="AA30" s="303"/>
      <c r="AB30" s="117">
        <v>150</v>
      </c>
      <c r="AC30" s="120">
        <f t="shared" si="11"/>
        <v>309.255</v>
      </c>
      <c r="AD30" s="121">
        <f t="shared" si="12"/>
        <v>352.5</v>
      </c>
      <c r="AE30" s="119">
        <f t="shared" si="13"/>
        <v>726.7492500000001</v>
      </c>
      <c r="AF30" s="384" t="s">
        <v>410</v>
      </c>
    </row>
    <row r="31" spans="1:32" ht="12.75">
      <c r="A31" s="174">
        <v>1</v>
      </c>
      <c r="B31" s="275">
        <v>67.5</v>
      </c>
      <c r="C31" s="41" t="s">
        <v>48</v>
      </c>
      <c r="D31" s="41" t="s">
        <v>56</v>
      </c>
      <c r="E31" s="41" t="s">
        <v>35</v>
      </c>
      <c r="F31" s="473">
        <v>32947</v>
      </c>
      <c r="G31" s="41" t="s">
        <v>111</v>
      </c>
      <c r="H31" s="474">
        <v>67.4</v>
      </c>
      <c r="I31" s="366">
        <v>1.6463</v>
      </c>
      <c r="J31" s="489">
        <v>170</v>
      </c>
      <c r="K31" s="77">
        <v>180</v>
      </c>
      <c r="L31" s="317">
        <v>185</v>
      </c>
      <c r="M31" s="77"/>
      <c r="N31" s="78">
        <v>185</v>
      </c>
      <c r="O31" s="79">
        <f t="shared" si="7"/>
        <v>304.56550000000004</v>
      </c>
      <c r="P31" s="477">
        <v>115</v>
      </c>
      <c r="Q31" s="77">
        <v>125</v>
      </c>
      <c r="R31" s="77">
        <v>130</v>
      </c>
      <c r="S31" s="77"/>
      <c r="T31" s="78">
        <v>130</v>
      </c>
      <c r="U31" s="297">
        <f t="shared" si="8"/>
        <v>214.019</v>
      </c>
      <c r="V31" s="80">
        <f t="shared" si="9"/>
        <v>315</v>
      </c>
      <c r="W31" s="79">
        <f t="shared" si="10"/>
        <v>518.5845</v>
      </c>
      <c r="X31" s="429">
        <v>215</v>
      </c>
      <c r="Y31" s="475">
        <v>235</v>
      </c>
      <c r="Z31" s="476">
        <v>240</v>
      </c>
      <c r="AA31" s="475"/>
      <c r="AB31" s="78">
        <v>240</v>
      </c>
      <c r="AC31" s="297">
        <f t="shared" si="11"/>
        <v>395.112</v>
      </c>
      <c r="AD31" s="318">
        <f t="shared" si="12"/>
        <v>555</v>
      </c>
      <c r="AE31" s="94">
        <f t="shared" si="13"/>
        <v>913.6965</v>
      </c>
      <c r="AF31" s="380" t="s">
        <v>427</v>
      </c>
    </row>
    <row r="32" spans="1:32" ht="12.75">
      <c r="A32" s="168">
        <v>1</v>
      </c>
      <c r="B32" s="166">
        <v>67.5</v>
      </c>
      <c r="C32" s="2" t="s">
        <v>17</v>
      </c>
      <c r="D32" s="10" t="s">
        <v>28</v>
      </c>
      <c r="E32" s="10" t="s">
        <v>33</v>
      </c>
      <c r="F32" s="6">
        <v>20391</v>
      </c>
      <c r="G32" s="2" t="s">
        <v>119</v>
      </c>
      <c r="H32" s="8">
        <v>67.5</v>
      </c>
      <c r="I32" s="364">
        <v>1.886</v>
      </c>
      <c r="J32" s="25">
        <v>110</v>
      </c>
      <c r="K32" s="70">
        <v>120</v>
      </c>
      <c r="L32" s="319">
        <v>130</v>
      </c>
      <c r="M32" s="70"/>
      <c r="N32" s="71">
        <v>130</v>
      </c>
      <c r="O32" s="72">
        <f t="shared" si="7"/>
        <v>245.17999999999998</v>
      </c>
      <c r="P32" s="27">
        <v>55</v>
      </c>
      <c r="Q32" s="137">
        <v>0</v>
      </c>
      <c r="R32" s="137">
        <v>0</v>
      </c>
      <c r="S32" s="306"/>
      <c r="T32" s="71">
        <v>55</v>
      </c>
      <c r="U32" s="81">
        <f t="shared" si="8"/>
        <v>103.72999999999999</v>
      </c>
      <c r="V32" s="87">
        <f t="shared" si="9"/>
        <v>185</v>
      </c>
      <c r="W32" s="72">
        <f t="shared" si="10"/>
        <v>348.90999999999997</v>
      </c>
      <c r="X32" s="27">
        <v>140</v>
      </c>
      <c r="Y32" s="137">
        <v>0</v>
      </c>
      <c r="Z32" s="137">
        <v>0</v>
      </c>
      <c r="AA32" s="306"/>
      <c r="AB32" s="71">
        <v>140</v>
      </c>
      <c r="AC32" s="81">
        <f t="shared" si="11"/>
        <v>264.03999999999996</v>
      </c>
      <c r="AD32" s="320">
        <f t="shared" si="12"/>
        <v>325</v>
      </c>
      <c r="AE32" s="95">
        <f t="shared" si="13"/>
        <v>612.9499999999999</v>
      </c>
      <c r="AF32" s="378" t="s">
        <v>410</v>
      </c>
    </row>
    <row r="33" spans="1:32" ht="12.75">
      <c r="A33" s="168">
        <v>1</v>
      </c>
      <c r="B33" s="166">
        <v>67.5</v>
      </c>
      <c r="C33" s="13" t="s">
        <v>50</v>
      </c>
      <c r="D33" s="13" t="s">
        <v>30</v>
      </c>
      <c r="E33" s="13" t="s">
        <v>35</v>
      </c>
      <c r="F33" s="22">
        <v>31810</v>
      </c>
      <c r="G33" s="13" t="s">
        <v>107</v>
      </c>
      <c r="H33" s="23">
        <v>65.5</v>
      </c>
      <c r="I33" s="364">
        <v>1.6488</v>
      </c>
      <c r="J33" s="29">
        <v>130</v>
      </c>
      <c r="K33" s="70">
        <v>135</v>
      </c>
      <c r="L33" s="70">
        <v>140</v>
      </c>
      <c r="M33" s="70"/>
      <c r="N33" s="71">
        <v>140</v>
      </c>
      <c r="O33" s="72">
        <f t="shared" si="7"/>
        <v>230.832</v>
      </c>
      <c r="P33" s="436">
        <v>90</v>
      </c>
      <c r="Q33" s="70">
        <v>95</v>
      </c>
      <c r="R33" s="70">
        <v>97.5</v>
      </c>
      <c r="S33" s="70"/>
      <c r="T33" s="71">
        <v>97.5</v>
      </c>
      <c r="U33" s="81">
        <f t="shared" si="8"/>
        <v>160.758</v>
      </c>
      <c r="V33" s="87">
        <f t="shared" si="9"/>
        <v>237.5</v>
      </c>
      <c r="W33" s="72">
        <f t="shared" si="10"/>
        <v>391.59000000000003</v>
      </c>
      <c r="X33" s="430">
        <v>130</v>
      </c>
      <c r="Y33" s="82">
        <v>135</v>
      </c>
      <c r="Z33" s="82">
        <v>142.5</v>
      </c>
      <c r="AA33" s="82"/>
      <c r="AB33" s="71">
        <v>142.5</v>
      </c>
      <c r="AC33" s="81">
        <f t="shared" si="11"/>
        <v>234.954</v>
      </c>
      <c r="AD33" s="87">
        <f t="shared" si="12"/>
        <v>380</v>
      </c>
      <c r="AE33" s="95">
        <f t="shared" si="13"/>
        <v>626.544</v>
      </c>
      <c r="AF33" s="378" t="s">
        <v>410</v>
      </c>
    </row>
    <row r="34" spans="1:32" ht="12.75">
      <c r="A34" s="168">
        <v>1</v>
      </c>
      <c r="B34" s="166">
        <v>67.5</v>
      </c>
      <c r="C34" s="2" t="s">
        <v>45</v>
      </c>
      <c r="D34" s="10" t="s">
        <v>59</v>
      </c>
      <c r="E34" s="10" t="s">
        <v>35</v>
      </c>
      <c r="F34" s="6">
        <v>34307</v>
      </c>
      <c r="G34" s="13" t="s">
        <v>109</v>
      </c>
      <c r="H34" s="8">
        <v>65.4</v>
      </c>
      <c r="I34" s="364">
        <v>1.7807</v>
      </c>
      <c r="J34" s="28">
        <v>130</v>
      </c>
      <c r="K34" s="70">
        <v>140</v>
      </c>
      <c r="L34" s="70">
        <v>147.5</v>
      </c>
      <c r="M34" s="70"/>
      <c r="N34" s="71">
        <v>147.5</v>
      </c>
      <c r="O34" s="72">
        <f t="shared" si="7"/>
        <v>262.65325</v>
      </c>
      <c r="P34" s="479">
        <v>110</v>
      </c>
      <c r="Q34" s="70">
        <v>115</v>
      </c>
      <c r="R34" s="137">
        <v>120</v>
      </c>
      <c r="S34" s="306"/>
      <c r="T34" s="71">
        <v>115</v>
      </c>
      <c r="U34" s="81">
        <f t="shared" si="8"/>
        <v>204.7805</v>
      </c>
      <c r="V34" s="87">
        <f t="shared" si="9"/>
        <v>262.5</v>
      </c>
      <c r="W34" s="72">
        <f t="shared" si="10"/>
        <v>467.43375</v>
      </c>
      <c r="X34" s="430">
        <v>170</v>
      </c>
      <c r="Y34" s="82">
        <v>180</v>
      </c>
      <c r="Z34" s="82">
        <v>187.5</v>
      </c>
      <c r="AA34" s="83">
        <v>192.5</v>
      </c>
      <c r="AB34" s="71">
        <v>187.5</v>
      </c>
      <c r="AC34" s="81">
        <f t="shared" si="11"/>
        <v>333.88124999999997</v>
      </c>
      <c r="AD34" s="320">
        <f t="shared" si="12"/>
        <v>450</v>
      </c>
      <c r="AE34" s="95">
        <f t="shared" si="13"/>
        <v>801.3149999999999</v>
      </c>
      <c r="AF34" s="378" t="s">
        <v>423</v>
      </c>
    </row>
    <row r="35" spans="1:32" ht="12.75">
      <c r="A35" s="168">
        <v>2</v>
      </c>
      <c r="B35" s="166">
        <v>67.5</v>
      </c>
      <c r="C35" s="2" t="s">
        <v>43</v>
      </c>
      <c r="D35" s="10" t="s">
        <v>58</v>
      </c>
      <c r="E35" s="10" t="s">
        <v>62</v>
      </c>
      <c r="F35" s="6">
        <v>34063</v>
      </c>
      <c r="G35" s="13" t="s">
        <v>109</v>
      </c>
      <c r="H35" s="8">
        <v>64.9</v>
      </c>
      <c r="I35" s="364">
        <v>1.7924</v>
      </c>
      <c r="J35" s="25">
        <v>140</v>
      </c>
      <c r="K35" s="319">
        <v>150</v>
      </c>
      <c r="L35" s="137">
        <v>160</v>
      </c>
      <c r="M35" s="306"/>
      <c r="N35" s="71">
        <v>150</v>
      </c>
      <c r="O35" s="72">
        <f t="shared" si="7"/>
        <v>268.86</v>
      </c>
      <c r="P35" s="27">
        <v>80</v>
      </c>
      <c r="Q35" s="70">
        <v>90</v>
      </c>
      <c r="R35" s="137">
        <v>95</v>
      </c>
      <c r="S35" s="306"/>
      <c r="T35" s="71">
        <v>90</v>
      </c>
      <c r="U35" s="81">
        <f t="shared" si="8"/>
        <v>161.316</v>
      </c>
      <c r="V35" s="87">
        <f t="shared" si="9"/>
        <v>240</v>
      </c>
      <c r="W35" s="72">
        <f t="shared" si="10"/>
        <v>430.176</v>
      </c>
      <c r="X35" s="27">
        <v>160</v>
      </c>
      <c r="Y35" s="70">
        <v>175</v>
      </c>
      <c r="Z35" s="319">
        <v>190</v>
      </c>
      <c r="AA35" s="70"/>
      <c r="AB35" s="71">
        <v>190</v>
      </c>
      <c r="AC35" s="81">
        <f t="shared" si="11"/>
        <v>340.556</v>
      </c>
      <c r="AD35" s="87">
        <f t="shared" si="12"/>
        <v>430</v>
      </c>
      <c r="AE35" s="95">
        <f t="shared" si="13"/>
        <v>770.732</v>
      </c>
      <c r="AF35" s="378" t="s">
        <v>410</v>
      </c>
    </row>
    <row r="36" spans="1:32" ht="12.75">
      <c r="A36" s="168">
        <v>1</v>
      </c>
      <c r="B36" s="166">
        <v>67.5</v>
      </c>
      <c r="C36" s="13" t="s">
        <v>46</v>
      </c>
      <c r="D36" s="13" t="s">
        <v>58</v>
      </c>
      <c r="E36" s="13" t="s">
        <v>62</v>
      </c>
      <c r="F36" s="22">
        <v>33655</v>
      </c>
      <c r="G36" s="13" t="s">
        <v>108</v>
      </c>
      <c r="H36" s="23">
        <v>66.6</v>
      </c>
      <c r="I36" s="364">
        <v>1.715</v>
      </c>
      <c r="J36" s="29">
        <v>160</v>
      </c>
      <c r="K36" s="70">
        <v>170</v>
      </c>
      <c r="L36" s="319">
        <v>177.5</v>
      </c>
      <c r="M36" s="70"/>
      <c r="N36" s="71">
        <v>177.5</v>
      </c>
      <c r="O36" s="72">
        <f t="shared" si="7"/>
        <v>304.4125</v>
      </c>
      <c r="P36" s="436">
        <v>100</v>
      </c>
      <c r="Q36" s="70">
        <v>107.5</v>
      </c>
      <c r="R36" s="70">
        <v>115</v>
      </c>
      <c r="S36" s="70"/>
      <c r="T36" s="71">
        <v>115</v>
      </c>
      <c r="U36" s="81">
        <f t="shared" si="8"/>
        <v>197.22500000000002</v>
      </c>
      <c r="V36" s="87">
        <f t="shared" si="9"/>
        <v>292.5</v>
      </c>
      <c r="W36" s="72">
        <f t="shared" si="10"/>
        <v>501.63750000000005</v>
      </c>
      <c r="X36" s="430">
        <v>200</v>
      </c>
      <c r="Y36" s="82">
        <v>210</v>
      </c>
      <c r="Z36" s="321">
        <v>220</v>
      </c>
      <c r="AA36" s="82"/>
      <c r="AB36" s="71">
        <v>220</v>
      </c>
      <c r="AC36" s="81">
        <f t="shared" si="11"/>
        <v>377.3</v>
      </c>
      <c r="AD36" s="320">
        <f t="shared" si="12"/>
        <v>512.5</v>
      </c>
      <c r="AE36" s="95">
        <f t="shared" si="13"/>
        <v>878.9375</v>
      </c>
      <c r="AF36" s="378" t="s">
        <v>421</v>
      </c>
    </row>
    <row r="37" spans="1:32" ht="13.5" thickBot="1">
      <c r="A37" s="175">
        <v>2</v>
      </c>
      <c r="B37" s="393">
        <v>67.5</v>
      </c>
      <c r="C37" s="355" t="s">
        <v>47</v>
      </c>
      <c r="D37" s="355" t="s">
        <v>30</v>
      </c>
      <c r="E37" s="355" t="s">
        <v>63</v>
      </c>
      <c r="F37" s="457">
        <v>33862</v>
      </c>
      <c r="G37" s="355" t="s">
        <v>108</v>
      </c>
      <c r="H37" s="458">
        <v>66</v>
      </c>
      <c r="I37" s="367">
        <v>1.7258</v>
      </c>
      <c r="J37" s="490">
        <v>135</v>
      </c>
      <c r="K37" s="181">
        <v>145</v>
      </c>
      <c r="L37" s="181">
        <v>155</v>
      </c>
      <c r="M37" s="181"/>
      <c r="N37" s="182">
        <v>155</v>
      </c>
      <c r="O37" s="183">
        <f t="shared" si="7"/>
        <v>267.499</v>
      </c>
      <c r="P37" s="480">
        <v>95</v>
      </c>
      <c r="Q37" s="181">
        <v>105</v>
      </c>
      <c r="R37" s="181">
        <v>110</v>
      </c>
      <c r="S37" s="301">
        <v>117.5</v>
      </c>
      <c r="T37" s="182">
        <v>110</v>
      </c>
      <c r="U37" s="299">
        <f t="shared" si="8"/>
        <v>189.838</v>
      </c>
      <c r="V37" s="184">
        <f t="shared" si="9"/>
        <v>265</v>
      </c>
      <c r="W37" s="183">
        <f t="shared" si="10"/>
        <v>457.337</v>
      </c>
      <c r="X37" s="431">
        <v>140</v>
      </c>
      <c r="Y37" s="459">
        <v>150</v>
      </c>
      <c r="Z37" s="459">
        <v>170</v>
      </c>
      <c r="AA37" s="459"/>
      <c r="AB37" s="182">
        <v>170</v>
      </c>
      <c r="AC37" s="299">
        <f t="shared" si="11"/>
        <v>293.386</v>
      </c>
      <c r="AD37" s="184">
        <f t="shared" si="12"/>
        <v>435</v>
      </c>
      <c r="AE37" s="387">
        <f t="shared" si="13"/>
        <v>750.723</v>
      </c>
      <c r="AF37" s="381" t="s">
        <v>410</v>
      </c>
    </row>
    <row r="38" spans="1:32" ht="12.75">
      <c r="A38" s="167">
        <v>1</v>
      </c>
      <c r="B38" s="165">
        <v>75</v>
      </c>
      <c r="C38" s="1" t="s">
        <v>69</v>
      </c>
      <c r="D38" s="9" t="s">
        <v>113</v>
      </c>
      <c r="E38" s="9" t="s">
        <v>35</v>
      </c>
      <c r="F38" s="5">
        <v>25394</v>
      </c>
      <c r="G38" s="84" t="s">
        <v>117</v>
      </c>
      <c r="H38" s="7">
        <v>74.4</v>
      </c>
      <c r="I38" s="368">
        <v>1.4789</v>
      </c>
      <c r="J38" s="24">
        <v>155</v>
      </c>
      <c r="K38" s="66">
        <v>165</v>
      </c>
      <c r="L38" s="141">
        <v>172.5</v>
      </c>
      <c r="M38" s="300"/>
      <c r="N38" s="67">
        <f>K38</f>
        <v>165</v>
      </c>
      <c r="O38" s="68">
        <f t="shared" si="7"/>
        <v>244.01850000000002</v>
      </c>
      <c r="P38" s="26">
        <v>110</v>
      </c>
      <c r="Q38" s="313">
        <v>115</v>
      </c>
      <c r="R38" s="141">
        <v>117.5</v>
      </c>
      <c r="S38" s="300"/>
      <c r="T38" s="67">
        <f>Q38</f>
        <v>115</v>
      </c>
      <c r="U38" s="69">
        <f t="shared" si="8"/>
        <v>170.07350000000002</v>
      </c>
      <c r="V38" s="57">
        <f t="shared" si="9"/>
        <v>280</v>
      </c>
      <c r="W38" s="68">
        <f t="shared" si="10"/>
        <v>414.09200000000004</v>
      </c>
      <c r="X38" s="26">
        <v>200</v>
      </c>
      <c r="Y38" s="141">
        <v>210</v>
      </c>
      <c r="Z38" s="300">
        <v>210</v>
      </c>
      <c r="AA38" s="300"/>
      <c r="AB38" s="67">
        <f>Z38</f>
        <v>210</v>
      </c>
      <c r="AC38" s="69">
        <f t="shared" si="11"/>
        <v>310.569</v>
      </c>
      <c r="AD38" s="57">
        <f t="shared" si="12"/>
        <v>490</v>
      </c>
      <c r="AE38" s="92">
        <f t="shared" si="13"/>
        <v>724.6610000000001</v>
      </c>
      <c r="AF38" s="382" t="s">
        <v>426</v>
      </c>
    </row>
    <row r="39" spans="1:32" ht="12.75">
      <c r="A39" s="168">
        <v>1</v>
      </c>
      <c r="B39" s="166">
        <v>75</v>
      </c>
      <c r="C39" s="2" t="s">
        <v>68</v>
      </c>
      <c r="D39" s="10" t="s">
        <v>78</v>
      </c>
      <c r="E39" s="10" t="s">
        <v>81</v>
      </c>
      <c r="F39" s="6"/>
      <c r="G39" s="13" t="s">
        <v>107</v>
      </c>
      <c r="H39" s="8">
        <v>71.4</v>
      </c>
      <c r="I39" s="364">
        <v>1.5278</v>
      </c>
      <c r="J39" s="25">
        <v>140</v>
      </c>
      <c r="K39" s="83">
        <v>150</v>
      </c>
      <c r="L39" s="306">
        <v>150</v>
      </c>
      <c r="M39" s="306"/>
      <c r="N39" s="71">
        <f>L39</f>
        <v>150</v>
      </c>
      <c r="O39" s="72">
        <f t="shared" si="7"/>
        <v>229.17000000000002</v>
      </c>
      <c r="P39" s="27">
        <v>80</v>
      </c>
      <c r="Q39" s="70">
        <v>87.5</v>
      </c>
      <c r="R39" s="70">
        <v>95</v>
      </c>
      <c r="S39" s="70"/>
      <c r="T39" s="71">
        <f>R39</f>
        <v>95</v>
      </c>
      <c r="U39" s="81">
        <f t="shared" si="8"/>
        <v>145.141</v>
      </c>
      <c r="V39" s="87">
        <f t="shared" si="9"/>
        <v>245</v>
      </c>
      <c r="W39" s="72">
        <f t="shared" si="10"/>
        <v>374.31100000000004</v>
      </c>
      <c r="X39" s="27">
        <v>160</v>
      </c>
      <c r="Y39" s="83">
        <v>175</v>
      </c>
      <c r="Z39" s="306">
        <v>175</v>
      </c>
      <c r="AA39" s="306"/>
      <c r="AB39" s="71">
        <f>Z39</f>
        <v>175</v>
      </c>
      <c r="AC39" s="81">
        <f t="shared" si="11"/>
        <v>267.365</v>
      </c>
      <c r="AD39" s="87">
        <f t="shared" si="12"/>
        <v>420</v>
      </c>
      <c r="AE39" s="95">
        <f t="shared" si="13"/>
        <v>641.676</v>
      </c>
      <c r="AF39" s="378" t="s">
        <v>410</v>
      </c>
    </row>
    <row r="40" spans="1:32" ht="12.75">
      <c r="A40" s="168">
        <v>1</v>
      </c>
      <c r="B40" s="166">
        <v>75</v>
      </c>
      <c r="C40" s="2" t="s">
        <v>67</v>
      </c>
      <c r="D40" s="10" t="s">
        <v>77</v>
      </c>
      <c r="E40" s="10" t="s">
        <v>34</v>
      </c>
      <c r="F40" s="6">
        <v>34233</v>
      </c>
      <c r="G40" s="13" t="s">
        <v>109</v>
      </c>
      <c r="H40" s="8">
        <v>70.6</v>
      </c>
      <c r="I40" s="364">
        <v>1.6588</v>
      </c>
      <c r="J40" s="43">
        <v>125</v>
      </c>
      <c r="K40" s="306">
        <v>130</v>
      </c>
      <c r="L40" s="83">
        <v>140</v>
      </c>
      <c r="M40" s="306"/>
      <c r="N40" s="71">
        <f>K40</f>
        <v>130</v>
      </c>
      <c r="O40" s="72">
        <f t="shared" si="7"/>
        <v>215.644</v>
      </c>
      <c r="P40" s="27" t="s">
        <v>83</v>
      </c>
      <c r="Q40" s="70">
        <v>102.5</v>
      </c>
      <c r="R40" s="70">
        <v>110</v>
      </c>
      <c r="S40" s="70"/>
      <c r="T40" s="71">
        <f>R40</f>
        <v>110</v>
      </c>
      <c r="U40" s="81">
        <f t="shared" si="8"/>
        <v>182.46800000000002</v>
      </c>
      <c r="V40" s="87">
        <f t="shared" si="9"/>
        <v>240</v>
      </c>
      <c r="W40" s="72">
        <f t="shared" si="10"/>
        <v>398.112</v>
      </c>
      <c r="X40" s="27">
        <v>170</v>
      </c>
      <c r="Y40" s="70">
        <v>180</v>
      </c>
      <c r="Z40" s="83">
        <v>190</v>
      </c>
      <c r="AA40" s="306"/>
      <c r="AB40" s="71">
        <f>Y40</f>
        <v>180</v>
      </c>
      <c r="AC40" s="81">
        <f t="shared" si="11"/>
        <v>298.584</v>
      </c>
      <c r="AD40" s="87">
        <f t="shared" si="12"/>
        <v>420</v>
      </c>
      <c r="AE40" s="95">
        <f t="shared" si="13"/>
        <v>696.696</v>
      </c>
      <c r="AF40" s="378" t="s">
        <v>410</v>
      </c>
    </row>
    <row r="41" spans="1:32" ht="12.75">
      <c r="A41" s="168">
        <v>2</v>
      </c>
      <c r="B41" s="166">
        <v>75</v>
      </c>
      <c r="C41" s="2" t="s">
        <v>44</v>
      </c>
      <c r="D41" s="10" t="s">
        <v>56</v>
      </c>
      <c r="E41" s="10" t="s">
        <v>35</v>
      </c>
      <c r="F41" s="6"/>
      <c r="G41" s="13" t="s">
        <v>109</v>
      </c>
      <c r="H41" s="8">
        <v>69.5</v>
      </c>
      <c r="I41" s="364">
        <v>1.7645</v>
      </c>
      <c r="J41" s="25">
        <v>140</v>
      </c>
      <c r="K41" s="70">
        <v>150</v>
      </c>
      <c r="L41" s="83">
        <v>160</v>
      </c>
      <c r="M41" s="306"/>
      <c r="N41" s="71">
        <f>K41</f>
        <v>150</v>
      </c>
      <c r="O41" s="72">
        <f t="shared" si="7"/>
        <v>264.675</v>
      </c>
      <c r="P41" s="27">
        <v>75</v>
      </c>
      <c r="Q41" s="70">
        <v>80</v>
      </c>
      <c r="R41" s="83">
        <v>85</v>
      </c>
      <c r="S41" s="306"/>
      <c r="T41" s="71">
        <f>Q41</f>
        <v>80</v>
      </c>
      <c r="U41" s="81">
        <f t="shared" si="8"/>
        <v>141.16</v>
      </c>
      <c r="V41" s="87">
        <f t="shared" si="9"/>
        <v>230</v>
      </c>
      <c r="W41" s="72">
        <f t="shared" si="10"/>
        <v>405.835</v>
      </c>
      <c r="X41" s="27">
        <v>140</v>
      </c>
      <c r="Y41" s="70">
        <v>150</v>
      </c>
      <c r="Z41" s="83">
        <v>155</v>
      </c>
      <c r="AA41" s="306"/>
      <c r="AB41" s="71">
        <f>Y41</f>
        <v>150</v>
      </c>
      <c r="AC41" s="81">
        <f t="shared" si="11"/>
        <v>264.675</v>
      </c>
      <c r="AD41" s="87">
        <f t="shared" si="12"/>
        <v>380</v>
      </c>
      <c r="AE41" s="95">
        <f t="shared" si="13"/>
        <v>670.51</v>
      </c>
      <c r="AF41" s="378" t="s">
        <v>410</v>
      </c>
    </row>
    <row r="42" spans="1:32" ht="13.5" thickBot="1">
      <c r="A42" s="169">
        <v>3</v>
      </c>
      <c r="B42" s="170">
        <v>75</v>
      </c>
      <c r="C42" s="3" t="s">
        <v>66</v>
      </c>
      <c r="D42" s="114" t="s">
        <v>76</v>
      </c>
      <c r="E42" s="114" t="s">
        <v>80</v>
      </c>
      <c r="F42" s="115">
        <v>34608</v>
      </c>
      <c r="G42" s="134" t="s">
        <v>109</v>
      </c>
      <c r="H42" s="116">
        <v>68.4</v>
      </c>
      <c r="I42" s="370">
        <v>1.7849</v>
      </c>
      <c r="J42" s="143">
        <v>130</v>
      </c>
      <c r="K42" s="142">
        <v>130</v>
      </c>
      <c r="L42" s="303">
        <v>130</v>
      </c>
      <c r="M42" s="303"/>
      <c r="N42" s="117">
        <f>L42</f>
        <v>130</v>
      </c>
      <c r="O42" s="122">
        <f t="shared" si="7"/>
        <v>232.03699999999998</v>
      </c>
      <c r="P42" s="135">
        <v>75</v>
      </c>
      <c r="Q42" s="125">
        <v>80</v>
      </c>
      <c r="R42" s="125">
        <v>82.5</v>
      </c>
      <c r="S42" s="125"/>
      <c r="T42" s="117">
        <f>R42</f>
        <v>82.5</v>
      </c>
      <c r="U42" s="120">
        <f t="shared" si="8"/>
        <v>147.25424999999998</v>
      </c>
      <c r="V42" s="121">
        <f t="shared" si="9"/>
        <v>212.5</v>
      </c>
      <c r="W42" s="122">
        <f t="shared" si="10"/>
        <v>379.29125</v>
      </c>
      <c r="X42" s="135">
        <v>140</v>
      </c>
      <c r="Y42" s="125">
        <v>150</v>
      </c>
      <c r="Z42" s="125">
        <v>160</v>
      </c>
      <c r="AA42" s="125"/>
      <c r="AB42" s="117">
        <f>Z42</f>
        <v>160</v>
      </c>
      <c r="AC42" s="120">
        <f t="shared" si="11"/>
        <v>285.584</v>
      </c>
      <c r="AD42" s="121">
        <f t="shared" si="12"/>
        <v>372.5</v>
      </c>
      <c r="AE42" s="119">
        <f t="shared" si="13"/>
        <v>664.8752499999999</v>
      </c>
      <c r="AF42" s="384" t="s">
        <v>410</v>
      </c>
    </row>
    <row r="43" spans="1:32" ht="12.75">
      <c r="A43" s="174">
        <v>1</v>
      </c>
      <c r="B43" s="275">
        <v>82.5</v>
      </c>
      <c r="C43" s="41" t="s">
        <v>73</v>
      </c>
      <c r="D43" s="41" t="s">
        <v>58</v>
      </c>
      <c r="E43" s="41" t="s">
        <v>62</v>
      </c>
      <c r="F43" s="473">
        <v>32313</v>
      </c>
      <c r="G43" s="41" t="s">
        <v>111</v>
      </c>
      <c r="H43" s="474">
        <v>80.4</v>
      </c>
      <c r="I43" s="366">
        <v>1.4057</v>
      </c>
      <c r="J43" s="489">
        <v>180</v>
      </c>
      <c r="K43" s="317">
        <v>190</v>
      </c>
      <c r="L43" s="86">
        <v>200</v>
      </c>
      <c r="M43" s="311"/>
      <c r="N43" s="78">
        <f>K43</f>
        <v>190</v>
      </c>
      <c r="O43" s="79">
        <f t="shared" si="7"/>
        <v>267.08299999999997</v>
      </c>
      <c r="P43" s="477">
        <v>115</v>
      </c>
      <c r="Q43" s="77">
        <v>125</v>
      </c>
      <c r="R43" s="77">
        <v>130</v>
      </c>
      <c r="S43" s="77"/>
      <c r="T43" s="78">
        <f>R43</f>
        <v>130</v>
      </c>
      <c r="U43" s="297">
        <f t="shared" si="8"/>
        <v>182.74099999999999</v>
      </c>
      <c r="V43" s="80">
        <f t="shared" si="9"/>
        <v>320</v>
      </c>
      <c r="W43" s="79">
        <f t="shared" si="10"/>
        <v>449.82399999999996</v>
      </c>
      <c r="X43" s="429">
        <v>220</v>
      </c>
      <c r="Y43" s="475">
        <v>220</v>
      </c>
      <c r="Z43" s="86">
        <v>251</v>
      </c>
      <c r="AA43" s="311"/>
      <c r="AB43" s="78">
        <f>Y43</f>
        <v>220</v>
      </c>
      <c r="AC43" s="297">
        <f t="shared" si="11"/>
        <v>309.25399999999996</v>
      </c>
      <c r="AD43" s="80">
        <f t="shared" si="12"/>
        <v>540</v>
      </c>
      <c r="AE43" s="94">
        <f t="shared" si="13"/>
        <v>759.078</v>
      </c>
      <c r="AF43" s="380" t="s">
        <v>428</v>
      </c>
    </row>
    <row r="44" spans="1:32" ht="12.75">
      <c r="A44" s="168">
        <v>2</v>
      </c>
      <c r="B44" s="166">
        <v>82.5</v>
      </c>
      <c r="C44" s="2" t="s">
        <v>72</v>
      </c>
      <c r="D44" s="10" t="s">
        <v>112</v>
      </c>
      <c r="E44" s="10" t="s">
        <v>62</v>
      </c>
      <c r="F44" s="6">
        <v>33134</v>
      </c>
      <c r="G44" s="13" t="s">
        <v>111</v>
      </c>
      <c r="H44" s="8">
        <v>80</v>
      </c>
      <c r="I44" s="364">
        <v>1.4394</v>
      </c>
      <c r="J44" s="28">
        <v>110</v>
      </c>
      <c r="K44" s="70">
        <v>120</v>
      </c>
      <c r="L44" s="70">
        <v>130</v>
      </c>
      <c r="M44" s="70"/>
      <c r="N44" s="71">
        <f>L44</f>
        <v>130</v>
      </c>
      <c r="O44" s="72">
        <f t="shared" si="7"/>
        <v>187.122</v>
      </c>
      <c r="P44" s="479">
        <v>105</v>
      </c>
      <c r="Q44" s="70">
        <v>115</v>
      </c>
      <c r="R44" s="70">
        <v>120</v>
      </c>
      <c r="S44" s="70"/>
      <c r="T44" s="71">
        <f>R44</f>
        <v>120</v>
      </c>
      <c r="U44" s="81">
        <f t="shared" si="8"/>
        <v>172.728</v>
      </c>
      <c r="V44" s="87">
        <f t="shared" si="9"/>
        <v>250</v>
      </c>
      <c r="W44" s="72">
        <f t="shared" si="10"/>
        <v>359.85</v>
      </c>
      <c r="X44" s="430">
        <v>120</v>
      </c>
      <c r="Y44" s="82">
        <v>135</v>
      </c>
      <c r="Z44" s="82">
        <v>155</v>
      </c>
      <c r="AA44" s="82"/>
      <c r="AB44" s="71">
        <f>Z44</f>
        <v>155</v>
      </c>
      <c r="AC44" s="81">
        <f t="shared" si="11"/>
        <v>223.107</v>
      </c>
      <c r="AD44" s="87">
        <f t="shared" si="12"/>
        <v>405</v>
      </c>
      <c r="AE44" s="95">
        <f t="shared" si="13"/>
        <v>582.957</v>
      </c>
      <c r="AF44" s="378" t="s">
        <v>410</v>
      </c>
    </row>
    <row r="45" spans="1:32" ht="12.75">
      <c r="A45" s="168" t="s">
        <v>391</v>
      </c>
      <c r="B45" s="166">
        <v>82.5</v>
      </c>
      <c r="C45" s="13" t="s">
        <v>75</v>
      </c>
      <c r="D45" s="13" t="s">
        <v>30</v>
      </c>
      <c r="E45" s="13" t="s">
        <v>35</v>
      </c>
      <c r="F45" s="13"/>
      <c r="G45" s="13" t="s">
        <v>117</v>
      </c>
      <c r="H45" s="23">
        <v>76.2</v>
      </c>
      <c r="I45" s="364">
        <v>1.4729</v>
      </c>
      <c r="J45" s="44">
        <v>135</v>
      </c>
      <c r="K45" s="83">
        <v>135</v>
      </c>
      <c r="L45" s="83">
        <v>135</v>
      </c>
      <c r="M45" s="306"/>
      <c r="N45" s="71">
        <v>0</v>
      </c>
      <c r="O45" s="72">
        <f t="shared" si="7"/>
        <v>0</v>
      </c>
      <c r="P45" s="481">
        <v>0</v>
      </c>
      <c r="Q45" s="83">
        <v>0</v>
      </c>
      <c r="R45" s="83">
        <v>0</v>
      </c>
      <c r="S45" s="306"/>
      <c r="T45" s="71">
        <v>0</v>
      </c>
      <c r="U45" s="81">
        <f t="shared" si="8"/>
        <v>0</v>
      </c>
      <c r="V45" s="87">
        <f t="shared" si="9"/>
        <v>0</v>
      </c>
      <c r="W45" s="72">
        <f t="shared" si="10"/>
        <v>0</v>
      </c>
      <c r="X45" s="481">
        <v>0</v>
      </c>
      <c r="Y45" s="83">
        <v>0</v>
      </c>
      <c r="Z45" s="83">
        <v>0</v>
      </c>
      <c r="AA45" s="306"/>
      <c r="AB45" s="71">
        <v>0</v>
      </c>
      <c r="AC45" s="81">
        <f t="shared" si="11"/>
        <v>0</v>
      </c>
      <c r="AD45" s="87">
        <f t="shared" si="12"/>
        <v>0</v>
      </c>
      <c r="AE45" s="95">
        <f t="shared" si="13"/>
        <v>0</v>
      </c>
      <c r="AF45" s="378" t="s">
        <v>410</v>
      </c>
    </row>
    <row r="46" spans="1:32" ht="12.75">
      <c r="A46" s="168">
        <v>1</v>
      </c>
      <c r="B46" s="166">
        <v>82.5</v>
      </c>
      <c r="C46" s="2" t="s">
        <v>40</v>
      </c>
      <c r="D46" s="10" t="s">
        <v>55</v>
      </c>
      <c r="E46" s="10" t="s">
        <v>61</v>
      </c>
      <c r="F46" s="6">
        <v>30468</v>
      </c>
      <c r="G46" s="13" t="s">
        <v>107</v>
      </c>
      <c r="H46" s="8">
        <v>80.8</v>
      </c>
      <c r="I46" s="364">
        <v>1.3863</v>
      </c>
      <c r="J46" s="25">
        <v>155</v>
      </c>
      <c r="K46" s="70">
        <v>165</v>
      </c>
      <c r="L46" s="70">
        <v>170</v>
      </c>
      <c r="M46" s="70"/>
      <c r="N46" s="71">
        <f>L46</f>
        <v>170</v>
      </c>
      <c r="O46" s="72">
        <f t="shared" si="7"/>
        <v>235.67100000000002</v>
      </c>
      <c r="P46" s="27">
        <v>150</v>
      </c>
      <c r="Q46" s="70">
        <v>157.5</v>
      </c>
      <c r="R46" s="70">
        <v>162.5</v>
      </c>
      <c r="S46" s="70"/>
      <c r="T46" s="71">
        <f>R46</f>
        <v>162.5</v>
      </c>
      <c r="U46" s="81">
        <f t="shared" si="8"/>
        <v>225.27375</v>
      </c>
      <c r="V46" s="87">
        <f t="shared" si="9"/>
        <v>332.5</v>
      </c>
      <c r="W46" s="72">
        <f t="shared" si="10"/>
        <v>460.94475000000006</v>
      </c>
      <c r="X46" s="27">
        <v>170</v>
      </c>
      <c r="Y46" s="70">
        <v>180</v>
      </c>
      <c r="Z46" s="70">
        <v>190</v>
      </c>
      <c r="AA46" s="70"/>
      <c r="AB46" s="71">
        <f>Z46</f>
        <v>190</v>
      </c>
      <c r="AC46" s="81">
        <f t="shared" si="11"/>
        <v>263.397</v>
      </c>
      <c r="AD46" s="87">
        <f t="shared" si="12"/>
        <v>522.5</v>
      </c>
      <c r="AE46" s="95">
        <f t="shared" si="13"/>
        <v>724.34175</v>
      </c>
      <c r="AF46" s="378" t="s">
        <v>410</v>
      </c>
    </row>
    <row r="47" spans="1:32" ht="12.75">
      <c r="A47" s="168">
        <v>1</v>
      </c>
      <c r="B47" s="166">
        <v>82.5</v>
      </c>
      <c r="C47" s="2" t="s">
        <v>71</v>
      </c>
      <c r="D47" s="10" t="s">
        <v>59</v>
      </c>
      <c r="E47" s="10" t="s">
        <v>35</v>
      </c>
      <c r="F47" s="6">
        <v>34563</v>
      </c>
      <c r="G47" s="13" t="s">
        <v>109</v>
      </c>
      <c r="H47" s="8">
        <v>78.9</v>
      </c>
      <c r="I47" s="364">
        <v>1.5924</v>
      </c>
      <c r="J47" s="43">
        <v>160</v>
      </c>
      <c r="K47" s="83">
        <v>165</v>
      </c>
      <c r="L47" s="306">
        <v>165</v>
      </c>
      <c r="M47" s="306"/>
      <c r="N47" s="71">
        <f>L47</f>
        <v>165</v>
      </c>
      <c r="O47" s="72">
        <f t="shared" si="7"/>
        <v>262.746</v>
      </c>
      <c r="P47" s="27">
        <v>115</v>
      </c>
      <c r="Q47" s="70">
        <v>120</v>
      </c>
      <c r="R47" s="83">
        <v>125</v>
      </c>
      <c r="S47" s="306"/>
      <c r="T47" s="71">
        <f>Q47</f>
        <v>120</v>
      </c>
      <c r="U47" s="81">
        <f t="shared" si="8"/>
        <v>191.088</v>
      </c>
      <c r="V47" s="87">
        <f t="shared" si="9"/>
        <v>285</v>
      </c>
      <c r="W47" s="72">
        <f t="shared" si="10"/>
        <v>453.834</v>
      </c>
      <c r="X47" s="27">
        <v>200</v>
      </c>
      <c r="Y47" s="70">
        <v>215</v>
      </c>
      <c r="Z47" s="70">
        <v>222.5</v>
      </c>
      <c r="AA47" s="70"/>
      <c r="AB47" s="71">
        <f>Z47</f>
        <v>222.5</v>
      </c>
      <c r="AC47" s="81">
        <f t="shared" si="11"/>
        <v>354.309</v>
      </c>
      <c r="AD47" s="87">
        <f t="shared" si="12"/>
        <v>507.5</v>
      </c>
      <c r="AE47" s="95">
        <f t="shared" si="13"/>
        <v>808.143</v>
      </c>
      <c r="AF47" s="378" t="s">
        <v>422</v>
      </c>
    </row>
    <row r="48" spans="1:32" ht="12.75">
      <c r="A48" s="168">
        <v>2</v>
      </c>
      <c r="B48" s="166">
        <v>82.5</v>
      </c>
      <c r="C48" s="2" t="s">
        <v>70</v>
      </c>
      <c r="D48" s="10" t="s">
        <v>79</v>
      </c>
      <c r="E48" s="10" t="s">
        <v>34</v>
      </c>
      <c r="F48" s="6">
        <v>34387</v>
      </c>
      <c r="G48" s="13" t="s">
        <v>109</v>
      </c>
      <c r="H48" s="8">
        <v>81.4</v>
      </c>
      <c r="I48" s="364">
        <v>1.56</v>
      </c>
      <c r="J48" s="43">
        <v>170</v>
      </c>
      <c r="K48" s="306">
        <v>180</v>
      </c>
      <c r="L48" s="83">
        <v>190</v>
      </c>
      <c r="M48" s="306"/>
      <c r="N48" s="71">
        <f>K48</f>
        <v>180</v>
      </c>
      <c r="O48" s="72">
        <f t="shared" si="7"/>
        <v>280.8</v>
      </c>
      <c r="P48" s="27">
        <v>100</v>
      </c>
      <c r="Q48" s="83">
        <v>110</v>
      </c>
      <c r="R48" s="83">
        <v>110</v>
      </c>
      <c r="S48" s="306"/>
      <c r="T48" s="71">
        <f>P48</f>
        <v>100</v>
      </c>
      <c r="U48" s="81">
        <f t="shared" si="8"/>
        <v>156</v>
      </c>
      <c r="V48" s="87">
        <f t="shared" si="9"/>
        <v>280</v>
      </c>
      <c r="W48" s="72">
        <f t="shared" si="10"/>
        <v>436.8</v>
      </c>
      <c r="X48" s="27">
        <v>200</v>
      </c>
      <c r="Y48" s="70">
        <v>222.5</v>
      </c>
      <c r="Z48" s="83">
        <v>225</v>
      </c>
      <c r="AA48" s="306"/>
      <c r="AB48" s="71">
        <f>Y48</f>
        <v>222.5</v>
      </c>
      <c r="AC48" s="81">
        <f t="shared" si="11"/>
        <v>347.1</v>
      </c>
      <c r="AD48" s="87">
        <f t="shared" si="12"/>
        <v>502.5</v>
      </c>
      <c r="AE48" s="95">
        <f t="shared" si="13"/>
        <v>783.9</v>
      </c>
      <c r="AF48" s="378" t="s">
        <v>410</v>
      </c>
    </row>
    <row r="49" spans="1:32" ht="13.5" thickBot="1">
      <c r="A49" s="175">
        <v>3</v>
      </c>
      <c r="B49" s="393">
        <v>82.5</v>
      </c>
      <c r="C49" s="176" t="s">
        <v>65</v>
      </c>
      <c r="D49" s="177" t="s">
        <v>56</v>
      </c>
      <c r="E49" s="177" t="s">
        <v>35</v>
      </c>
      <c r="F49" s="178"/>
      <c r="G49" s="355" t="s">
        <v>109</v>
      </c>
      <c r="H49" s="179">
        <v>79.5</v>
      </c>
      <c r="I49" s="367">
        <v>1.5856</v>
      </c>
      <c r="J49" s="180">
        <v>170</v>
      </c>
      <c r="K49" s="209">
        <v>180</v>
      </c>
      <c r="L49" s="209">
        <v>180</v>
      </c>
      <c r="M49" s="302"/>
      <c r="N49" s="182">
        <f>J49</f>
        <v>170</v>
      </c>
      <c r="O49" s="183">
        <f t="shared" si="7"/>
        <v>269.55199999999996</v>
      </c>
      <c r="P49" s="438">
        <v>95</v>
      </c>
      <c r="Q49" s="181">
        <v>100</v>
      </c>
      <c r="R49" s="181">
        <v>105</v>
      </c>
      <c r="S49" s="181"/>
      <c r="T49" s="182">
        <f>R49</f>
        <v>105</v>
      </c>
      <c r="U49" s="299">
        <f t="shared" si="8"/>
        <v>166.488</v>
      </c>
      <c r="V49" s="184">
        <f t="shared" si="9"/>
        <v>275</v>
      </c>
      <c r="W49" s="183">
        <f t="shared" si="10"/>
        <v>436.03999999999996</v>
      </c>
      <c r="X49" s="438">
        <v>170</v>
      </c>
      <c r="Y49" s="181">
        <v>180</v>
      </c>
      <c r="Z49" s="181">
        <v>185</v>
      </c>
      <c r="AA49" s="181"/>
      <c r="AB49" s="182">
        <f>Z49</f>
        <v>185</v>
      </c>
      <c r="AC49" s="299">
        <f t="shared" si="11"/>
        <v>293.33599999999996</v>
      </c>
      <c r="AD49" s="184">
        <f t="shared" si="12"/>
        <v>460</v>
      </c>
      <c r="AE49" s="387">
        <f t="shared" si="13"/>
        <v>729.376</v>
      </c>
      <c r="AF49" s="381" t="s">
        <v>410</v>
      </c>
    </row>
    <row r="50" spans="1:32" ht="12.75">
      <c r="A50" s="167">
        <v>1</v>
      </c>
      <c r="B50" s="165">
        <v>90</v>
      </c>
      <c r="C50" s="1" t="s">
        <v>85</v>
      </c>
      <c r="D50" s="9" t="s">
        <v>58</v>
      </c>
      <c r="E50" s="9" t="s">
        <v>82</v>
      </c>
      <c r="F50" s="5">
        <v>32596</v>
      </c>
      <c r="G50" s="84" t="s">
        <v>111</v>
      </c>
      <c r="H50" s="7">
        <v>88.7</v>
      </c>
      <c r="I50" s="368">
        <v>1.3261</v>
      </c>
      <c r="J50" s="24">
        <v>190</v>
      </c>
      <c r="K50" s="66">
        <v>200</v>
      </c>
      <c r="L50" s="141">
        <v>210</v>
      </c>
      <c r="M50" s="300"/>
      <c r="N50" s="67">
        <f>K50</f>
        <v>200</v>
      </c>
      <c r="O50" s="68">
        <f t="shared" si="7"/>
        <v>265.22</v>
      </c>
      <c r="P50" s="26">
        <v>100</v>
      </c>
      <c r="Q50" s="66">
        <v>107.5</v>
      </c>
      <c r="R50" s="66">
        <v>112.5</v>
      </c>
      <c r="S50" s="66"/>
      <c r="T50" s="67">
        <f>R50</f>
        <v>112.5</v>
      </c>
      <c r="U50" s="69">
        <f t="shared" si="8"/>
        <v>149.18625</v>
      </c>
      <c r="V50" s="57">
        <f t="shared" si="9"/>
        <v>312.5</v>
      </c>
      <c r="W50" s="68">
        <f t="shared" si="10"/>
        <v>414.40625</v>
      </c>
      <c r="X50" s="26">
        <v>225</v>
      </c>
      <c r="Y50" s="66">
        <v>237.5</v>
      </c>
      <c r="Z50" s="66">
        <v>242.5</v>
      </c>
      <c r="AA50" s="66"/>
      <c r="AB50" s="67">
        <f>Z50</f>
        <v>242.5</v>
      </c>
      <c r="AC50" s="69">
        <f t="shared" si="11"/>
        <v>321.57925</v>
      </c>
      <c r="AD50" s="57">
        <f t="shared" si="12"/>
        <v>555</v>
      </c>
      <c r="AE50" s="92">
        <f t="shared" si="13"/>
        <v>735.9855</v>
      </c>
      <c r="AF50" s="382" t="s">
        <v>429</v>
      </c>
    </row>
    <row r="51" spans="1:32" ht="12.75">
      <c r="A51" s="168">
        <v>2</v>
      </c>
      <c r="B51" s="166">
        <v>90</v>
      </c>
      <c r="C51" s="2" t="s">
        <v>86</v>
      </c>
      <c r="D51" s="10" t="s">
        <v>99</v>
      </c>
      <c r="E51" s="10" t="s">
        <v>31</v>
      </c>
      <c r="F51" s="6">
        <v>33188</v>
      </c>
      <c r="G51" s="13" t="s">
        <v>111</v>
      </c>
      <c r="H51" s="8">
        <v>89.3</v>
      </c>
      <c r="I51" s="364">
        <v>1.335</v>
      </c>
      <c r="J51" s="43">
        <v>190</v>
      </c>
      <c r="K51" s="306">
        <v>190</v>
      </c>
      <c r="L51" s="306">
        <v>200</v>
      </c>
      <c r="M51" s="306"/>
      <c r="N51" s="71">
        <f>L51</f>
        <v>200</v>
      </c>
      <c r="O51" s="72">
        <f t="shared" si="7"/>
        <v>267</v>
      </c>
      <c r="P51" s="27">
        <v>130</v>
      </c>
      <c r="Q51" s="70">
        <v>135</v>
      </c>
      <c r="R51" s="70">
        <v>137.5</v>
      </c>
      <c r="S51" s="70"/>
      <c r="T51" s="71">
        <f>R51</f>
        <v>137.5</v>
      </c>
      <c r="U51" s="81">
        <f t="shared" si="8"/>
        <v>183.5625</v>
      </c>
      <c r="V51" s="87">
        <f t="shared" si="9"/>
        <v>337.5</v>
      </c>
      <c r="W51" s="72">
        <f t="shared" si="10"/>
        <v>450.5625</v>
      </c>
      <c r="X51" s="27">
        <v>190</v>
      </c>
      <c r="Y51" s="83">
        <v>210</v>
      </c>
      <c r="Z51" s="83">
        <v>210</v>
      </c>
      <c r="AA51" s="306"/>
      <c r="AB51" s="71">
        <f>X51</f>
        <v>190</v>
      </c>
      <c r="AC51" s="81">
        <f t="shared" si="11"/>
        <v>253.65</v>
      </c>
      <c r="AD51" s="87">
        <f t="shared" si="12"/>
        <v>527.5</v>
      </c>
      <c r="AE51" s="95">
        <f t="shared" si="13"/>
        <v>704.2125</v>
      </c>
      <c r="AF51" s="378" t="s">
        <v>410</v>
      </c>
    </row>
    <row r="52" spans="1:32" ht="12.75">
      <c r="A52" s="168">
        <v>1</v>
      </c>
      <c r="B52" s="166">
        <v>90</v>
      </c>
      <c r="C52" s="13" t="s">
        <v>89</v>
      </c>
      <c r="D52" s="13" t="s">
        <v>114</v>
      </c>
      <c r="E52" s="13" t="s">
        <v>118</v>
      </c>
      <c r="F52" s="22">
        <v>25088</v>
      </c>
      <c r="G52" s="13" t="s">
        <v>117</v>
      </c>
      <c r="H52" s="23">
        <v>89.8</v>
      </c>
      <c r="I52" s="364">
        <v>1.3037</v>
      </c>
      <c r="J52" s="44">
        <v>165</v>
      </c>
      <c r="K52" s="83">
        <v>170</v>
      </c>
      <c r="L52" s="306">
        <v>170</v>
      </c>
      <c r="M52" s="306"/>
      <c r="N52" s="71">
        <f>L52</f>
        <v>170</v>
      </c>
      <c r="O52" s="72">
        <f t="shared" si="7"/>
        <v>221.62900000000002</v>
      </c>
      <c r="P52" s="436">
        <v>135</v>
      </c>
      <c r="Q52" s="83">
        <v>145</v>
      </c>
      <c r="R52" s="83">
        <v>147.5</v>
      </c>
      <c r="S52" s="306"/>
      <c r="T52" s="71">
        <f>P52</f>
        <v>135</v>
      </c>
      <c r="U52" s="81">
        <f t="shared" si="8"/>
        <v>175.9995</v>
      </c>
      <c r="V52" s="87">
        <f t="shared" si="9"/>
        <v>305</v>
      </c>
      <c r="W52" s="72">
        <f t="shared" si="10"/>
        <v>397.62850000000003</v>
      </c>
      <c r="X52" s="430">
        <v>190</v>
      </c>
      <c r="Y52" s="82">
        <v>210</v>
      </c>
      <c r="Z52" s="82">
        <v>220</v>
      </c>
      <c r="AA52" s="82"/>
      <c r="AB52" s="71">
        <f>Z52</f>
        <v>220</v>
      </c>
      <c r="AC52" s="81">
        <f t="shared" si="11"/>
        <v>286.814</v>
      </c>
      <c r="AD52" s="87">
        <f t="shared" si="12"/>
        <v>525</v>
      </c>
      <c r="AE52" s="95">
        <f t="shared" si="13"/>
        <v>684.4425</v>
      </c>
      <c r="AF52" s="378" t="s">
        <v>410</v>
      </c>
    </row>
    <row r="53" spans="1:32" ht="12.75">
      <c r="A53" s="168">
        <v>2</v>
      </c>
      <c r="B53" s="166">
        <v>90</v>
      </c>
      <c r="C53" s="13" t="s">
        <v>90</v>
      </c>
      <c r="D53" s="13" t="s">
        <v>58</v>
      </c>
      <c r="E53" s="13" t="s">
        <v>62</v>
      </c>
      <c r="F53" s="22">
        <v>25163</v>
      </c>
      <c r="G53" s="13" t="s">
        <v>117</v>
      </c>
      <c r="H53" s="23">
        <v>85.6</v>
      </c>
      <c r="I53" s="364">
        <v>1.3427</v>
      </c>
      <c r="J53" s="44">
        <v>157.5</v>
      </c>
      <c r="K53" s="312">
        <v>162.5</v>
      </c>
      <c r="L53" s="312">
        <v>172.5</v>
      </c>
      <c r="M53" s="312"/>
      <c r="N53" s="71">
        <f>L53</f>
        <v>172.5</v>
      </c>
      <c r="O53" s="72">
        <f t="shared" si="7"/>
        <v>231.61575</v>
      </c>
      <c r="P53" s="436">
        <v>117.5</v>
      </c>
      <c r="Q53" s="70">
        <v>125</v>
      </c>
      <c r="R53" s="70">
        <v>130</v>
      </c>
      <c r="S53" s="70"/>
      <c r="T53" s="71">
        <f>R53</f>
        <v>130</v>
      </c>
      <c r="U53" s="81">
        <f t="shared" si="8"/>
        <v>174.551</v>
      </c>
      <c r="V53" s="87">
        <f t="shared" si="9"/>
        <v>302.5</v>
      </c>
      <c r="W53" s="72">
        <f t="shared" si="10"/>
        <v>406.16675</v>
      </c>
      <c r="X53" s="430">
        <v>200</v>
      </c>
      <c r="Y53" s="82">
        <v>212.5</v>
      </c>
      <c r="Z53" s="83">
        <v>222.5</v>
      </c>
      <c r="AA53" s="306"/>
      <c r="AB53" s="71">
        <f>Y53</f>
        <v>212.5</v>
      </c>
      <c r="AC53" s="81">
        <f t="shared" si="11"/>
        <v>285.32375</v>
      </c>
      <c r="AD53" s="87">
        <f t="shared" si="12"/>
        <v>515</v>
      </c>
      <c r="AE53" s="95">
        <f t="shared" si="13"/>
        <v>691.4905</v>
      </c>
      <c r="AF53" s="378" t="s">
        <v>410</v>
      </c>
    </row>
    <row r="54" spans="1:32" ht="12.75">
      <c r="A54" s="168">
        <v>3</v>
      </c>
      <c r="B54" s="166">
        <v>90</v>
      </c>
      <c r="C54" s="13" t="s">
        <v>91</v>
      </c>
      <c r="D54" s="13" t="s">
        <v>115</v>
      </c>
      <c r="E54" s="13" t="s">
        <v>121</v>
      </c>
      <c r="F54" s="22">
        <v>23107</v>
      </c>
      <c r="G54" s="13" t="s">
        <v>117</v>
      </c>
      <c r="H54" s="23">
        <v>88.7</v>
      </c>
      <c r="I54" s="364">
        <v>1.4197</v>
      </c>
      <c r="J54" s="29">
        <v>110</v>
      </c>
      <c r="K54" s="70">
        <v>120</v>
      </c>
      <c r="L54" s="70">
        <v>130</v>
      </c>
      <c r="M54" s="70"/>
      <c r="N54" s="71">
        <f>L54</f>
        <v>130</v>
      </c>
      <c r="O54" s="72">
        <f t="shared" si="7"/>
        <v>184.561</v>
      </c>
      <c r="P54" s="436">
        <v>85</v>
      </c>
      <c r="Q54" s="83">
        <v>92.5</v>
      </c>
      <c r="R54" s="306">
        <v>92.5</v>
      </c>
      <c r="S54" s="306"/>
      <c r="T54" s="71">
        <f>R54</f>
        <v>92.5</v>
      </c>
      <c r="U54" s="81">
        <f t="shared" si="8"/>
        <v>131.32225</v>
      </c>
      <c r="V54" s="87">
        <f t="shared" si="9"/>
        <v>222.5</v>
      </c>
      <c r="W54" s="72">
        <f t="shared" si="10"/>
        <v>315.88325</v>
      </c>
      <c r="X54" s="430">
        <v>145</v>
      </c>
      <c r="Y54" s="82">
        <v>155</v>
      </c>
      <c r="Z54" s="83">
        <v>165</v>
      </c>
      <c r="AA54" s="306"/>
      <c r="AB54" s="71">
        <f>Y54</f>
        <v>155</v>
      </c>
      <c r="AC54" s="81">
        <f t="shared" si="11"/>
        <v>220.05349999999999</v>
      </c>
      <c r="AD54" s="87">
        <f t="shared" si="12"/>
        <v>377.5</v>
      </c>
      <c r="AE54" s="95">
        <f t="shared" si="13"/>
        <v>535.93675</v>
      </c>
      <c r="AF54" s="378" t="s">
        <v>410</v>
      </c>
    </row>
    <row r="55" spans="1:32" ht="12.75">
      <c r="A55" s="168">
        <v>1</v>
      </c>
      <c r="B55" s="166">
        <v>90</v>
      </c>
      <c r="C55" s="13" t="s">
        <v>88</v>
      </c>
      <c r="D55" s="13" t="s">
        <v>30</v>
      </c>
      <c r="E55" s="13" t="s">
        <v>100</v>
      </c>
      <c r="F55" s="13"/>
      <c r="G55" s="13" t="s">
        <v>107</v>
      </c>
      <c r="H55" s="8">
        <v>87.5</v>
      </c>
      <c r="I55" s="364">
        <v>1.3126</v>
      </c>
      <c r="J55" s="44">
        <v>150</v>
      </c>
      <c r="K55" s="312">
        <v>150</v>
      </c>
      <c r="L55" s="83">
        <v>170</v>
      </c>
      <c r="M55" s="306"/>
      <c r="N55" s="71">
        <f>K55</f>
        <v>150</v>
      </c>
      <c r="O55" s="72">
        <f t="shared" si="7"/>
        <v>196.89</v>
      </c>
      <c r="P55" s="436">
        <v>140</v>
      </c>
      <c r="Q55" s="70">
        <v>150</v>
      </c>
      <c r="R55" s="70">
        <v>160</v>
      </c>
      <c r="S55" s="70"/>
      <c r="T55" s="71">
        <f>R55</f>
        <v>160</v>
      </c>
      <c r="U55" s="81">
        <f t="shared" si="8"/>
        <v>210.016</v>
      </c>
      <c r="V55" s="87">
        <f t="shared" si="9"/>
        <v>310</v>
      </c>
      <c r="W55" s="72">
        <f t="shared" si="10"/>
        <v>406.906</v>
      </c>
      <c r="X55" s="430">
        <v>200</v>
      </c>
      <c r="Y55" s="82">
        <v>220</v>
      </c>
      <c r="Z55" s="82">
        <v>237.5</v>
      </c>
      <c r="AA55" s="82"/>
      <c r="AB55" s="71">
        <f>Z55</f>
        <v>237.5</v>
      </c>
      <c r="AC55" s="81">
        <f t="shared" si="11"/>
        <v>311.7425</v>
      </c>
      <c r="AD55" s="87">
        <f t="shared" si="12"/>
        <v>547.5</v>
      </c>
      <c r="AE55" s="95">
        <f t="shared" si="13"/>
        <v>718.6485</v>
      </c>
      <c r="AF55" s="378" t="s">
        <v>410</v>
      </c>
    </row>
    <row r="56" spans="1:32" ht="12.75">
      <c r="A56" s="168">
        <v>2</v>
      </c>
      <c r="B56" s="166">
        <v>90</v>
      </c>
      <c r="C56" s="2" t="s">
        <v>87</v>
      </c>
      <c r="D56" s="10" t="s">
        <v>30</v>
      </c>
      <c r="E56" s="10" t="s">
        <v>35</v>
      </c>
      <c r="F56" s="6"/>
      <c r="G56" s="13" t="s">
        <v>107</v>
      </c>
      <c r="H56" s="8">
        <v>88.1</v>
      </c>
      <c r="I56" s="364">
        <v>1.3084</v>
      </c>
      <c r="J56" s="28">
        <v>190</v>
      </c>
      <c r="K56" s="83">
        <v>200</v>
      </c>
      <c r="L56" s="83">
        <v>200</v>
      </c>
      <c r="M56" s="306"/>
      <c r="N56" s="71">
        <f>J56</f>
        <v>190</v>
      </c>
      <c r="O56" s="72">
        <f t="shared" si="7"/>
        <v>248.596</v>
      </c>
      <c r="P56" s="479">
        <v>120</v>
      </c>
      <c r="Q56" s="83">
        <v>125</v>
      </c>
      <c r="R56" s="83">
        <v>125</v>
      </c>
      <c r="S56" s="306"/>
      <c r="T56" s="71">
        <f>P56</f>
        <v>120</v>
      </c>
      <c r="U56" s="81">
        <f t="shared" si="8"/>
        <v>157.008</v>
      </c>
      <c r="V56" s="87">
        <f t="shared" si="9"/>
        <v>310</v>
      </c>
      <c r="W56" s="72">
        <f t="shared" si="10"/>
        <v>405.604</v>
      </c>
      <c r="X56" s="430">
        <v>220</v>
      </c>
      <c r="Y56" s="83">
        <v>237.5</v>
      </c>
      <c r="Z56" s="83">
        <v>237.5</v>
      </c>
      <c r="AA56" s="306"/>
      <c r="AB56" s="71">
        <v>220</v>
      </c>
      <c r="AC56" s="81">
        <f t="shared" si="11"/>
        <v>287.848</v>
      </c>
      <c r="AD56" s="87">
        <f t="shared" si="12"/>
        <v>530</v>
      </c>
      <c r="AE56" s="95">
        <f t="shared" si="13"/>
        <v>693.452</v>
      </c>
      <c r="AF56" s="378" t="s">
        <v>410</v>
      </c>
    </row>
    <row r="57" spans="1:32" ht="12.75">
      <c r="A57" s="168">
        <v>3</v>
      </c>
      <c r="B57" s="166">
        <v>90</v>
      </c>
      <c r="C57" s="13" t="s">
        <v>74</v>
      </c>
      <c r="D57" s="13" t="s">
        <v>77</v>
      </c>
      <c r="E57" s="13" t="s">
        <v>34</v>
      </c>
      <c r="F57" s="22">
        <v>29626</v>
      </c>
      <c r="G57" s="13" t="s">
        <v>107</v>
      </c>
      <c r="H57" s="23">
        <v>85.7</v>
      </c>
      <c r="I57" s="364">
        <v>1.3307</v>
      </c>
      <c r="J57" s="44">
        <v>170</v>
      </c>
      <c r="K57" s="83">
        <v>170</v>
      </c>
      <c r="L57" s="306">
        <v>170</v>
      </c>
      <c r="M57" s="306"/>
      <c r="N57" s="71">
        <f>L57</f>
        <v>170</v>
      </c>
      <c r="O57" s="72">
        <f t="shared" si="7"/>
        <v>226.219</v>
      </c>
      <c r="P57" s="482">
        <v>140</v>
      </c>
      <c r="Q57" s="312">
        <v>140</v>
      </c>
      <c r="R57" s="83">
        <v>145</v>
      </c>
      <c r="S57" s="306"/>
      <c r="T57" s="71">
        <f>Q57</f>
        <v>140</v>
      </c>
      <c r="U57" s="81">
        <f t="shared" si="8"/>
        <v>186.298</v>
      </c>
      <c r="V57" s="87">
        <f t="shared" si="9"/>
        <v>310</v>
      </c>
      <c r="W57" s="72">
        <f t="shared" si="10"/>
        <v>412.517</v>
      </c>
      <c r="X57" s="430">
        <v>200</v>
      </c>
      <c r="Y57" s="82">
        <v>210</v>
      </c>
      <c r="Z57" s="83">
        <v>220</v>
      </c>
      <c r="AA57" s="306"/>
      <c r="AB57" s="71">
        <f>Y57</f>
        <v>210</v>
      </c>
      <c r="AC57" s="81">
        <f t="shared" si="11"/>
        <v>279.447</v>
      </c>
      <c r="AD57" s="87">
        <f t="shared" si="12"/>
        <v>520</v>
      </c>
      <c r="AE57" s="95">
        <f t="shared" si="13"/>
        <v>691.9639999999999</v>
      </c>
      <c r="AF57" s="378" t="s">
        <v>410</v>
      </c>
    </row>
    <row r="58" spans="1:32" ht="13.5" thickBot="1">
      <c r="A58" s="169">
        <v>1</v>
      </c>
      <c r="B58" s="170">
        <v>90</v>
      </c>
      <c r="C58" s="3" t="s">
        <v>84</v>
      </c>
      <c r="D58" s="114" t="s">
        <v>77</v>
      </c>
      <c r="E58" s="114" t="s">
        <v>34</v>
      </c>
      <c r="F58" s="115">
        <v>34330</v>
      </c>
      <c r="G58" s="134" t="s">
        <v>109</v>
      </c>
      <c r="H58" s="116">
        <v>87.6</v>
      </c>
      <c r="I58" s="370">
        <v>1.4176</v>
      </c>
      <c r="J58" s="143">
        <v>130</v>
      </c>
      <c r="K58" s="142">
        <v>130</v>
      </c>
      <c r="L58" s="303">
        <v>130</v>
      </c>
      <c r="M58" s="303"/>
      <c r="N58" s="117">
        <f aca="true" t="shared" si="14" ref="N58:N63">L58</f>
        <v>130</v>
      </c>
      <c r="O58" s="122">
        <f t="shared" si="7"/>
        <v>184.28799999999998</v>
      </c>
      <c r="P58" s="135">
        <v>95</v>
      </c>
      <c r="Q58" s="125">
        <v>102.5</v>
      </c>
      <c r="R58" s="125">
        <v>107.5</v>
      </c>
      <c r="S58" s="125"/>
      <c r="T58" s="117">
        <f>R58</f>
        <v>107.5</v>
      </c>
      <c r="U58" s="120">
        <f t="shared" si="8"/>
        <v>152.392</v>
      </c>
      <c r="V58" s="121">
        <f t="shared" si="9"/>
        <v>237.5</v>
      </c>
      <c r="W58" s="122">
        <f t="shared" si="10"/>
        <v>336.68</v>
      </c>
      <c r="X58" s="135">
        <v>160</v>
      </c>
      <c r="Y58" s="142">
        <v>170</v>
      </c>
      <c r="Z58" s="142">
        <v>170</v>
      </c>
      <c r="AA58" s="303"/>
      <c r="AB58" s="117">
        <f>X58</f>
        <v>160</v>
      </c>
      <c r="AC58" s="120">
        <f t="shared" si="11"/>
        <v>226.816</v>
      </c>
      <c r="AD58" s="121">
        <f t="shared" si="12"/>
        <v>397.5</v>
      </c>
      <c r="AE58" s="119">
        <f t="shared" si="13"/>
        <v>563.496</v>
      </c>
      <c r="AF58" s="384" t="s">
        <v>410</v>
      </c>
    </row>
    <row r="59" spans="1:32" ht="12.75">
      <c r="A59" s="174">
        <v>1</v>
      </c>
      <c r="B59" s="275">
        <v>100</v>
      </c>
      <c r="C59" s="4" t="s">
        <v>93</v>
      </c>
      <c r="D59" s="30" t="s">
        <v>112</v>
      </c>
      <c r="E59" s="30" t="s">
        <v>62</v>
      </c>
      <c r="F59" s="31">
        <v>24701</v>
      </c>
      <c r="G59" s="41" t="s">
        <v>117</v>
      </c>
      <c r="H59" s="32">
        <v>90.5</v>
      </c>
      <c r="I59" s="366">
        <v>1.3075</v>
      </c>
      <c r="J59" s="33">
        <v>150</v>
      </c>
      <c r="K59" s="77">
        <v>155</v>
      </c>
      <c r="L59" s="77">
        <v>165</v>
      </c>
      <c r="M59" s="77"/>
      <c r="N59" s="78">
        <f t="shared" si="14"/>
        <v>165</v>
      </c>
      <c r="O59" s="79">
        <f t="shared" si="7"/>
        <v>215.7375</v>
      </c>
      <c r="P59" s="483">
        <v>112.5</v>
      </c>
      <c r="Q59" s="77">
        <v>117.5</v>
      </c>
      <c r="R59" s="77">
        <v>122.5</v>
      </c>
      <c r="S59" s="77"/>
      <c r="T59" s="78">
        <f>R59</f>
        <v>122.5</v>
      </c>
      <c r="U59" s="297">
        <f t="shared" si="8"/>
        <v>160.16875000000002</v>
      </c>
      <c r="V59" s="80">
        <f t="shared" si="9"/>
        <v>287.5</v>
      </c>
      <c r="W59" s="79">
        <f t="shared" si="10"/>
        <v>375.90625000000006</v>
      </c>
      <c r="X59" s="374">
        <v>175</v>
      </c>
      <c r="Y59" s="77">
        <v>180</v>
      </c>
      <c r="Z59" s="77">
        <v>190</v>
      </c>
      <c r="AA59" s="77"/>
      <c r="AB59" s="78">
        <f>Z59</f>
        <v>190</v>
      </c>
      <c r="AC59" s="297">
        <f t="shared" si="11"/>
        <v>248.425</v>
      </c>
      <c r="AD59" s="80">
        <f t="shared" si="12"/>
        <v>477.5</v>
      </c>
      <c r="AE59" s="94">
        <f t="shared" si="13"/>
        <v>624.3312500000001</v>
      </c>
      <c r="AF59" s="380" t="s">
        <v>410</v>
      </c>
    </row>
    <row r="60" spans="1:32" ht="12.75">
      <c r="A60" s="168">
        <v>1</v>
      </c>
      <c r="B60" s="166">
        <v>100</v>
      </c>
      <c r="C60" s="2" t="s">
        <v>94</v>
      </c>
      <c r="D60" s="10" t="s">
        <v>101</v>
      </c>
      <c r="E60" s="10" t="s">
        <v>103</v>
      </c>
      <c r="F60" s="6">
        <v>15141</v>
      </c>
      <c r="G60" s="13" t="s">
        <v>120</v>
      </c>
      <c r="H60" s="8">
        <v>95.1</v>
      </c>
      <c r="I60" s="364">
        <v>2.56</v>
      </c>
      <c r="J60" s="43">
        <v>160</v>
      </c>
      <c r="K60" s="83">
        <v>165</v>
      </c>
      <c r="L60" s="322">
        <v>165</v>
      </c>
      <c r="M60" s="306"/>
      <c r="N60" s="71">
        <f t="shared" si="14"/>
        <v>165</v>
      </c>
      <c r="O60" s="72">
        <f t="shared" si="7"/>
        <v>422.40000000000003</v>
      </c>
      <c r="P60" s="27">
        <v>105</v>
      </c>
      <c r="Q60" s="70">
        <v>110</v>
      </c>
      <c r="R60" s="83">
        <v>112.5</v>
      </c>
      <c r="S60" s="306"/>
      <c r="T60" s="71">
        <f>Q60</f>
        <v>110</v>
      </c>
      <c r="U60" s="81">
        <f t="shared" si="8"/>
        <v>281.6</v>
      </c>
      <c r="V60" s="87">
        <f t="shared" si="9"/>
        <v>275</v>
      </c>
      <c r="W60" s="72">
        <f t="shared" si="10"/>
        <v>704</v>
      </c>
      <c r="X60" s="27">
        <v>170</v>
      </c>
      <c r="Y60" s="70">
        <v>175</v>
      </c>
      <c r="Z60" s="319">
        <v>180</v>
      </c>
      <c r="AA60" s="70"/>
      <c r="AB60" s="71">
        <f>Z60</f>
        <v>180</v>
      </c>
      <c r="AC60" s="81">
        <f t="shared" si="11"/>
        <v>460.8</v>
      </c>
      <c r="AD60" s="320">
        <f t="shared" si="12"/>
        <v>455</v>
      </c>
      <c r="AE60" s="95">
        <f t="shared" si="13"/>
        <v>1164.8</v>
      </c>
      <c r="AF60" s="378" t="s">
        <v>424</v>
      </c>
    </row>
    <row r="61" spans="1:32" ht="13.5" thickBot="1">
      <c r="A61" s="175">
        <v>1</v>
      </c>
      <c r="B61" s="393">
        <v>100</v>
      </c>
      <c r="C61" s="176" t="s">
        <v>92</v>
      </c>
      <c r="D61" s="177" t="s">
        <v>58</v>
      </c>
      <c r="E61" s="177" t="s">
        <v>62</v>
      </c>
      <c r="F61" s="178">
        <v>26032</v>
      </c>
      <c r="G61" s="355" t="s">
        <v>107</v>
      </c>
      <c r="H61" s="179">
        <v>99.3</v>
      </c>
      <c r="I61" s="367">
        <v>1.2249</v>
      </c>
      <c r="J61" s="180">
        <v>230</v>
      </c>
      <c r="K61" s="209">
        <v>250</v>
      </c>
      <c r="L61" s="472">
        <v>255</v>
      </c>
      <c r="M61" s="302"/>
      <c r="N61" s="182">
        <f t="shared" si="14"/>
        <v>255</v>
      </c>
      <c r="O61" s="183">
        <f t="shared" si="7"/>
        <v>312.34950000000003</v>
      </c>
      <c r="P61" s="438">
        <v>165</v>
      </c>
      <c r="Q61" s="357">
        <v>175</v>
      </c>
      <c r="R61" s="209">
        <v>180</v>
      </c>
      <c r="S61" s="302"/>
      <c r="T61" s="182">
        <f>Q61</f>
        <v>175</v>
      </c>
      <c r="U61" s="299">
        <f t="shared" si="8"/>
        <v>214.35750000000002</v>
      </c>
      <c r="V61" s="184">
        <f t="shared" si="9"/>
        <v>430</v>
      </c>
      <c r="W61" s="183">
        <f t="shared" si="10"/>
        <v>526.707</v>
      </c>
      <c r="X61" s="438">
        <v>245</v>
      </c>
      <c r="Y61" s="357">
        <v>265</v>
      </c>
      <c r="Z61" s="209">
        <v>270</v>
      </c>
      <c r="AA61" s="302"/>
      <c r="AB61" s="182">
        <f>Y61</f>
        <v>265</v>
      </c>
      <c r="AC61" s="299">
        <f t="shared" si="11"/>
        <v>324.5985</v>
      </c>
      <c r="AD61" s="386">
        <f t="shared" si="12"/>
        <v>695</v>
      </c>
      <c r="AE61" s="387">
        <f t="shared" si="13"/>
        <v>851.3055</v>
      </c>
      <c r="AF61" s="381" t="s">
        <v>430</v>
      </c>
    </row>
    <row r="62" spans="1:32" ht="12.75">
      <c r="A62" s="167">
        <v>1</v>
      </c>
      <c r="B62" s="165">
        <v>110</v>
      </c>
      <c r="C62" s="1" t="s">
        <v>96</v>
      </c>
      <c r="D62" s="9" t="s">
        <v>58</v>
      </c>
      <c r="E62" s="9" t="s">
        <v>62</v>
      </c>
      <c r="F62" s="5">
        <v>31502</v>
      </c>
      <c r="G62" s="84" t="s">
        <v>107</v>
      </c>
      <c r="H62" s="7">
        <v>105.5</v>
      </c>
      <c r="I62" s="368">
        <v>1.1962</v>
      </c>
      <c r="J62" s="140">
        <v>230</v>
      </c>
      <c r="K62" s="300">
        <v>230</v>
      </c>
      <c r="L62" s="300">
        <v>265</v>
      </c>
      <c r="M62" s="300"/>
      <c r="N62" s="67">
        <f t="shared" si="14"/>
        <v>265</v>
      </c>
      <c r="O62" s="68">
        <f t="shared" si="7"/>
        <v>316.993</v>
      </c>
      <c r="P62" s="26">
        <v>140</v>
      </c>
      <c r="Q62" s="66">
        <v>150</v>
      </c>
      <c r="R62" s="141">
        <v>157.5</v>
      </c>
      <c r="S62" s="300"/>
      <c r="T62" s="67">
        <f>Q62</f>
        <v>150</v>
      </c>
      <c r="U62" s="69">
        <f t="shared" si="8"/>
        <v>179.42999999999998</v>
      </c>
      <c r="V62" s="57">
        <f t="shared" si="9"/>
        <v>415</v>
      </c>
      <c r="W62" s="68">
        <f t="shared" si="10"/>
        <v>496.42299999999994</v>
      </c>
      <c r="X62" s="26">
        <v>270</v>
      </c>
      <c r="Y62" s="66">
        <v>285</v>
      </c>
      <c r="Z62" s="141">
        <v>295</v>
      </c>
      <c r="AA62" s="300"/>
      <c r="AB62" s="67">
        <f>Y62</f>
        <v>285</v>
      </c>
      <c r="AC62" s="69">
        <f t="shared" si="11"/>
        <v>340.917</v>
      </c>
      <c r="AD62" s="57">
        <f t="shared" si="12"/>
        <v>700</v>
      </c>
      <c r="AE62" s="92">
        <f t="shared" si="13"/>
        <v>837.3399999999999</v>
      </c>
      <c r="AF62" s="382" t="s">
        <v>431</v>
      </c>
    </row>
    <row r="63" spans="1:32" ht="13.5" thickBot="1">
      <c r="A63" s="169">
        <v>1</v>
      </c>
      <c r="B63" s="170">
        <v>110</v>
      </c>
      <c r="C63" s="3" t="s">
        <v>95</v>
      </c>
      <c r="D63" s="114" t="s">
        <v>102</v>
      </c>
      <c r="E63" s="114" t="s">
        <v>104</v>
      </c>
      <c r="F63" s="115">
        <v>34708</v>
      </c>
      <c r="G63" s="134" t="s">
        <v>110</v>
      </c>
      <c r="H63" s="116">
        <v>107.4</v>
      </c>
      <c r="I63" s="370">
        <v>1.3447</v>
      </c>
      <c r="J63" s="133">
        <v>140</v>
      </c>
      <c r="K63" s="125">
        <v>150</v>
      </c>
      <c r="L63" s="315">
        <v>160</v>
      </c>
      <c r="M63" s="125"/>
      <c r="N63" s="117">
        <f t="shared" si="14"/>
        <v>160</v>
      </c>
      <c r="O63" s="122">
        <f t="shared" si="7"/>
        <v>215.152</v>
      </c>
      <c r="P63" s="135">
        <v>75</v>
      </c>
      <c r="Q63" s="315">
        <v>80</v>
      </c>
      <c r="R63" s="142">
        <v>85</v>
      </c>
      <c r="S63" s="303"/>
      <c r="T63" s="117">
        <f>Q63</f>
        <v>80</v>
      </c>
      <c r="U63" s="120">
        <f t="shared" si="8"/>
        <v>107.576</v>
      </c>
      <c r="V63" s="121">
        <f t="shared" si="9"/>
        <v>240</v>
      </c>
      <c r="W63" s="122">
        <f t="shared" si="10"/>
        <v>322.728</v>
      </c>
      <c r="X63" s="135">
        <v>180</v>
      </c>
      <c r="Y63" s="315">
        <v>190</v>
      </c>
      <c r="Z63" s="142">
        <v>0</v>
      </c>
      <c r="AA63" s="303"/>
      <c r="AB63" s="117">
        <f>Y63</f>
        <v>190</v>
      </c>
      <c r="AC63" s="120">
        <f t="shared" si="11"/>
        <v>255.493</v>
      </c>
      <c r="AD63" s="316">
        <f t="shared" si="12"/>
        <v>430</v>
      </c>
      <c r="AE63" s="119">
        <f t="shared" si="13"/>
        <v>578.221</v>
      </c>
      <c r="AF63" s="384" t="s">
        <v>410</v>
      </c>
    </row>
    <row r="64" spans="1:32" ht="13.5" thickBot="1">
      <c r="A64" s="185">
        <v>1</v>
      </c>
      <c r="B64" s="280">
        <v>125</v>
      </c>
      <c r="C64" s="210" t="s">
        <v>21</v>
      </c>
      <c r="D64" s="210" t="s">
        <v>30</v>
      </c>
      <c r="E64" s="210" t="s">
        <v>104</v>
      </c>
      <c r="F64" s="211">
        <v>31991</v>
      </c>
      <c r="G64" s="210" t="s">
        <v>107</v>
      </c>
      <c r="H64" s="212">
        <v>124.9</v>
      </c>
      <c r="I64" s="390">
        <v>1.1495</v>
      </c>
      <c r="J64" s="213">
        <v>220</v>
      </c>
      <c r="K64" s="190">
        <v>235</v>
      </c>
      <c r="L64" s="214">
        <v>245</v>
      </c>
      <c r="M64" s="304"/>
      <c r="N64" s="191">
        <f>K64</f>
        <v>235</v>
      </c>
      <c r="O64" s="192">
        <f t="shared" si="7"/>
        <v>270.1325</v>
      </c>
      <c r="P64" s="484">
        <v>180</v>
      </c>
      <c r="Q64" s="190">
        <v>195</v>
      </c>
      <c r="R64" s="214">
        <v>200</v>
      </c>
      <c r="S64" s="304"/>
      <c r="T64" s="191">
        <f>Q64</f>
        <v>195</v>
      </c>
      <c r="U64" s="256">
        <f t="shared" si="8"/>
        <v>224.1525</v>
      </c>
      <c r="V64" s="194">
        <f t="shared" si="9"/>
        <v>430</v>
      </c>
      <c r="W64" s="192">
        <f t="shared" si="10"/>
        <v>494.28499999999997</v>
      </c>
      <c r="X64" s="487">
        <v>255</v>
      </c>
      <c r="Y64" s="215">
        <v>270</v>
      </c>
      <c r="Z64" s="215">
        <v>290</v>
      </c>
      <c r="AA64" s="215"/>
      <c r="AB64" s="191">
        <f>Z64</f>
        <v>290</v>
      </c>
      <c r="AC64" s="256">
        <f t="shared" si="11"/>
        <v>333.355</v>
      </c>
      <c r="AD64" s="194">
        <f t="shared" si="12"/>
        <v>720</v>
      </c>
      <c r="AE64" s="456">
        <f t="shared" si="13"/>
        <v>827.64</v>
      </c>
      <c r="AF64" s="466" t="s">
        <v>432</v>
      </c>
    </row>
    <row r="65" spans="1:32" ht="12.75">
      <c r="A65" s="167">
        <v>1</v>
      </c>
      <c r="B65" s="165">
        <v>140</v>
      </c>
      <c r="C65" s="84" t="s">
        <v>98</v>
      </c>
      <c r="D65" s="84" t="s">
        <v>58</v>
      </c>
      <c r="E65" s="84" t="s">
        <v>62</v>
      </c>
      <c r="F65" s="205">
        <v>24898</v>
      </c>
      <c r="G65" s="84" t="s">
        <v>117</v>
      </c>
      <c r="H65" s="206">
        <v>129</v>
      </c>
      <c r="I65" s="368">
        <v>1.1487</v>
      </c>
      <c r="J65" s="323">
        <v>240</v>
      </c>
      <c r="K65" s="141">
        <v>255</v>
      </c>
      <c r="L65" s="141">
        <v>0</v>
      </c>
      <c r="M65" s="300"/>
      <c r="N65" s="67">
        <f>J65</f>
        <v>240</v>
      </c>
      <c r="O65" s="68">
        <f t="shared" si="7"/>
        <v>275.688</v>
      </c>
      <c r="P65" s="485">
        <v>150</v>
      </c>
      <c r="Q65" s="141">
        <v>0</v>
      </c>
      <c r="R65" s="141">
        <v>0</v>
      </c>
      <c r="S65" s="300"/>
      <c r="T65" s="67">
        <f>P65</f>
        <v>150</v>
      </c>
      <c r="U65" s="69">
        <f t="shared" si="8"/>
        <v>172.305</v>
      </c>
      <c r="V65" s="57">
        <f t="shared" si="9"/>
        <v>390</v>
      </c>
      <c r="W65" s="68">
        <f t="shared" si="10"/>
        <v>447.993</v>
      </c>
      <c r="X65" s="488">
        <v>270</v>
      </c>
      <c r="Y65" s="141">
        <v>290</v>
      </c>
      <c r="Z65" s="141">
        <v>0</v>
      </c>
      <c r="AA65" s="300"/>
      <c r="AB65" s="67">
        <f>X65</f>
        <v>270</v>
      </c>
      <c r="AC65" s="69">
        <f t="shared" si="11"/>
        <v>310.149</v>
      </c>
      <c r="AD65" s="314">
        <f t="shared" si="12"/>
        <v>660</v>
      </c>
      <c r="AE65" s="92">
        <f t="shared" si="13"/>
        <v>758.142</v>
      </c>
      <c r="AF65" s="382" t="s">
        <v>425</v>
      </c>
    </row>
    <row r="66" spans="1:32" ht="13.5" thickBot="1">
      <c r="A66" s="169">
        <v>1</v>
      </c>
      <c r="B66" s="170">
        <v>140</v>
      </c>
      <c r="C66" s="3" t="s">
        <v>97</v>
      </c>
      <c r="D66" s="114" t="s">
        <v>26</v>
      </c>
      <c r="E66" s="114" t="s">
        <v>31</v>
      </c>
      <c r="F66" s="115">
        <v>34611</v>
      </c>
      <c r="G66" s="134" t="s">
        <v>109</v>
      </c>
      <c r="H66" s="116">
        <v>133.5</v>
      </c>
      <c r="I66" s="370">
        <v>1.2728</v>
      </c>
      <c r="J66" s="207">
        <v>140</v>
      </c>
      <c r="K66" s="125">
        <v>155</v>
      </c>
      <c r="L66" s="142">
        <v>165</v>
      </c>
      <c r="M66" s="303"/>
      <c r="N66" s="117">
        <f>K66</f>
        <v>155</v>
      </c>
      <c r="O66" s="122">
        <f t="shared" si="7"/>
        <v>197.284</v>
      </c>
      <c r="P66" s="486">
        <v>90</v>
      </c>
      <c r="Q66" s="125">
        <v>102.5</v>
      </c>
      <c r="R66" s="125">
        <v>107.5</v>
      </c>
      <c r="S66" s="315">
        <v>110</v>
      </c>
      <c r="T66" s="117">
        <f>R66</f>
        <v>107.5</v>
      </c>
      <c r="U66" s="120">
        <f t="shared" si="8"/>
        <v>136.826</v>
      </c>
      <c r="V66" s="121">
        <f t="shared" si="9"/>
        <v>262.5</v>
      </c>
      <c r="W66" s="122">
        <f t="shared" si="10"/>
        <v>334.10999999999996</v>
      </c>
      <c r="X66" s="432">
        <v>140</v>
      </c>
      <c r="Y66" s="208">
        <v>155</v>
      </c>
      <c r="Z66" s="208">
        <v>170</v>
      </c>
      <c r="AA66" s="208"/>
      <c r="AB66" s="117">
        <f>Z66</f>
        <v>170</v>
      </c>
      <c r="AC66" s="120">
        <f t="shared" si="11"/>
        <v>216.37599999999998</v>
      </c>
      <c r="AD66" s="121">
        <f t="shared" si="12"/>
        <v>432.5</v>
      </c>
      <c r="AE66" s="119">
        <f t="shared" si="13"/>
        <v>550.486</v>
      </c>
      <c r="AF66" s="384" t="s">
        <v>410</v>
      </c>
    </row>
    <row r="68" ht="12.75">
      <c r="C68" s="11" t="s">
        <v>392</v>
      </c>
    </row>
    <row r="69" spans="2:3" ht="12.75">
      <c r="B69" s="324"/>
      <c r="C69" s="11" t="s">
        <v>434</v>
      </c>
    </row>
    <row r="70" ht="12.75">
      <c r="C70" s="11" t="s">
        <v>438</v>
      </c>
    </row>
  </sheetData>
  <sheetProtection/>
  <mergeCells count="30">
    <mergeCell ref="AF4:AF5"/>
    <mergeCell ref="AF18:AF19"/>
    <mergeCell ref="J4:O4"/>
    <mergeCell ref="I4:I5"/>
    <mergeCell ref="X18:AC18"/>
    <mergeCell ref="AD18:AE18"/>
    <mergeCell ref="P4:U4"/>
    <mergeCell ref="V4:W4"/>
    <mergeCell ref="X4:AC4"/>
    <mergeCell ref="AD4:AE4"/>
    <mergeCell ref="E4:E5"/>
    <mergeCell ref="F4:F5"/>
    <mergeCell ref="G4:G5"/>
    <mergeCell ref="H4:H5"/>
    <mergeCell ref="V18:W18"/>
    <mergeCell ref="P18:U18"/>
    <mergeCell ref="J18:O18"/>
    <mergeCell ref="I18:I19"/>
    <mergeCell ref="H18:H19"/>
    <mergeCell ref="G18:G19"/>
    <mergeCell ref="F18:F19"/>
    <mergeCell ref="E18:E19"/>
    <mergeCell ref="D18:D19"/>
    <mergeCell ref="C18:C19"/>
    <mergeCell ref="B18:B19"/>
    <mergeCell ref="A4:A5"/>
    <mergeCell ref="A18:A19"/>
    <mergeCell ref="B4:B5"/>
    <mergeCell ref="C4:C5"/>
    <mergeCell ref="D4:D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6"/>
  <sheetViews>
    <sheetView zoomScale="65" zoomScaleNormal="65" workbookViewId="0" topLeftCell="A1">
      <selection activeCell="AB1" sqref="AB1:AB16384"/>
    </sheetView>
  </sheetViews>
  <sheetFormatPr defaultColWidth="9.00390625" defaultRowHeight="12.75"/>
  <cols>
    <col min="1" max="1" width="9.125" style="11" customWidth="1"/>
    <col min="2" max="2" width="5.375" style="11" customWidth="1"/>
    <col min="3" max="3" width="20.25390625" style="11" customWidth="1"/>
    <col min="4" max="4" width="16.375" style="11" customWidth="1"/>
    <col min="5" max="5" width="23.375" style="11" customWidth="1"/>
    <col min="6" max="6" width="12.25390625" style="11" customWidth="1"/>
    <col min="7" max="7" width="10.75390625" style="11" customWidth="1"/>
    <col min="8" max="8" width="7.375" style="11" customWidth="1"/>
    <col min="9" max="9" width="8.25390625" style="47" customWidth="1"/>
    <col min="10" max="11" width="6.125" style="109" customWidth="1"/>
    <col min="12" max="12" width="7.00390625" style="109" bestFit="1" customWidth="1"/>
    <col min="13" max="13" width="2.00390625" style="109" customWidth="1"/>
    <col min="14" max="14" width="7.00390625" style="74" bestFit="1" customWidth="1"/>
    <col min="15" max="15" width="6.125" style="75" customWidth="1"/>
    <col min="16" max="16" width="6.125" style="109" customWidth="1"/>
    <col min="17" max="18" width="7.00390625" style="109" bestFit="1" customWidth="1"/>
    <col min="19" max="19" width="2.125" style="109" customWidth="1"/>
    <col min="20" max="20" width="7.00390625" style="74" bestFit="1" customWidth="1"/>
    <col min="21" max="21" width="6.125" style="75" customWidth="1"/>
    <col min="22" max="22" width="7.375" style="74" customWidth="1"/>
    <col min="23" max="23" width="6.125" style="75" customWidth="1"/>
    <col min="24" max="27" width="7.00390625" style="109" bestFit="1" customWidth="1"/>
    <col min="28" max="28" width="7.00390625" style="74" customWidth="1"/>
    <col min="29" max="29" width="6.125" style="75" customWidth="1"/>
    <col min="30" max="30" width="7.00390625" style="74" bestFit="1" customWidth="1"/>
    <col min="31" max="31" width="9.00390625" style="93" customWidth="1"/>
    <col min="32" max="32" width="21.75390625" style="11" bestFit="1" customWidth="1"/>
    <col min="33" max="16384" width="9.125" style="11" customWidth="1"/>
  </cols>
  <sheetData>
    <row r="1" spans="3:31" s="15" customFormat="1" ht="22.5" customHeight="1">
      <c r="C1" s="42"/>
      <c r="D1" s="42"/>
      <c r="E1" s="42"/>
      <c r="F1" s="42"/>
      <c r="G1" s="42"/>
      <c r="H1" s="42"/>
      <c r="J1" s="42"/>
      <c r="K1" s="42"/>
      <c r="L1" s="42"/>
      <c r="M1" s="42"/>
      <c r="N1" s="552"/>
      <c r="O1" s="56"/>
      <c r="P1" s="55" t="s">
        <v>122</v>
      </c>
      <c r="Q1" s="42"/>
      <c r="R1" s="42"/>
      <c r="S1" s="42"/>
      <c r="T1" s="96"/>
      <c r="U1" s="97"/>
      <c r="V1" s="98"/>
      <c r="W1" s="97"/>
      <c r="X1" s="98"/>
      <c r="Y1" s="98"/>
      <c r="Z1" s="98"/>
      <c r="AA1" s="98"/>
      <c r="AB1" s="561"/>
      <c r="AC1" s="97"/>
      <c r="AD1" s="98"/>
      <c r="AE1" s="99"/>
    </row>
    <row r="2" spans="9:31" s="16" customFormat="1" ht="12.75">
      <c r="I2" s="45"/>
      <c r="J2" s="100"/>
      <c r="K2" s="101"/>
      <c r="L2" s="101"/>
      <c r="M2" s="101"/>
      <c r="N2" s="553"/>
      <c r="O2" s="49"/>
      <c r="P2" s="17"/>
      <c r="Q2" s="17"/>
      <c r="R2" s="17"/>
      <c r="S2" s="17"/>
      <c r="T2" s="102"/>
      <c r="U2" s="103"/>
      <c r="V2" s="101"/>
      <c r="W2" s="103"/>
      <c r="X2" s="101"/>
      <c r="Y2" s="101"/>
      <c r="Z2" s="101"/>
      <c r="AA2" s="101"/>
      <c r="AB2" s="270"/>
      <c r="AC2" s="103"/>
      <c r="AD2" s="101"/>
      <c r="AE2" s="104"/>
    </row>
    <row r="3" spans="1:54" s="18" customFormat="1" ht="18.75" thickBot="1">
      <c r="A3" s="16"/>
      <c r="D3" s="19"/>
      <c r="E3" s="19"/>
      <c r="I3" s="19"/>
      <c r="J3" s="242" t="s">
        <v>388</v>
      </c>
      <c r="K3" s="105"/>
      <c r="M3" s="19"/>
      <c r="N3" s="554"/>
      <c r="O3" s="50"/>
      <c r="P3" s="21"/>
      <c r="Q3" s="21"/>
      <c r="R3" s="21"/>
      <c r="S3" s="21"/>
      <c r="T3" s="106"/>
      <c r="U3" s="107"/>
      <c r="V3" s="105"/>
      <c r="W3" s="107"/>
      <c r="X3" s="105"/>
      <c r="Y3" s="105"/>
      <c r="Z3" s="105"/>
      <c r="AA3" s="105"/>
      <c r="AB3" s="562"/>
      <c r="AC3" s="107"/>
      <c r="AD3" s="105"/>
      <c r="AE3" s="10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12.75">
      <c r="A4" s="491" t="s">
        <v>386</v>
      </c>
      <c r="B4" s="491" t="s">
        <v>4</v>
      </c>
      <c r="C4" s="491" t="s">
        <v>5</v>
      </c>
      <c r="D4" s="491" t="s">
        <v>23</v>
      </c>
      <c r="E4" s="491" t="s">
        <v>24</v>
      </c>
      <c r="F4" s="491" t="s">
        <v>25</v>
      </c>
      <c r="G4" s="491" t="s">
        <v>6</v>
      </c>
      <c r="H4" s="491" t="s">
        <v>3</v>
      </c>
      <c r="I4" s="512" t="s">
        <v>1</v>
      </c>
      <c r="J4" s="502" t="s">
        <v>7</v>
      </c>
      <c r="K4" s="503"/>
      <c r="L4" s="503"/>
      <c r="M4" s="503"/>
      <c r="N4" s="503"/>
      <c r="O4" s="504"/>
      <c r="P4" s="502" t="s">
        <v>8</v>
      </c>
      <c r="Q4" s="503"/>
      <c r="R4" s="503"/>
      <c r="S4" s="503"/>
      <c r="T4" s="503"/>
      <c r="U4" s="504"/>
      <c r="V4" s="508" t="s">
        <v>9</v>
      </c>
      <c r="W4" s="361"/>
      <c r="X4" s="502" t="s">
        <v>10</v>
      </c>
      <c r="Y4" s="503"/>
      <c r="Z4" s="503"/>
      <c r="AA4" s="503"/>
      <c r="AB4" s="503"/>
      <c r="AC4" s="504"/>
      <c r="AD4" s="508" t="s">
        <v>11</v>
      </c>
      <c r="AE4" s="361"/>
      <c r="AF4" s="500" t="s">
        <v>400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s="65" customFormat="1" ht="12" thickBot="1">
      <c r="A5" s="492"/>
      <c r="B5" s="492"/>
      <c r="C5" s="492"/>
      <c r="D5" s="492"/>
      <c r="E5" s="492"/>
      <c r="F5" s="492"/>
      <c r="G5" s="492"/>
      <c r="H5" s="492"/>
      <c r="I5" s="513"/>
      <c r="J5" s="58">
        <v>1</v>
      </c>
      <c r="K5" s="59">
        <v>2</v>
      </c>
      <c r="L5" s="59">
        <v>3</v>
      </c>
      <c r="M5" s="59">
        <v>4</v>
      </c>
      <c r="N5" s="60" t="s">
        <v>22</v>
      </c>
      <c r="O5" s="61" t="s">
        <v>1</v>
      </c>
      <c r="P5" s="58">
        <v>1</v>
      </c>
      <c r="Q5" s="59">
        <v>2</v>
      </c>
      <c r="R5" s="59">
        <v>3</v>
      </c>
      <c r="S5" s="59">
        <v>4</v>
      </c>
      <c r="T5" s="60" t="s">
        <v>22</v>
      </c>
      <c r="U5" s="61" t="s">
        <v>1</v>
      </c>
      <c r="V5" s="58" t="s">
        <v>0</v>
      </c>
      <c r="W5" s="61" t="s">
        <v>1</v>
      </c>
      <c r="X5" s="58">
        <v>1</v>
      </c>
      <c r="Y5" s="59">
        <v>2</v>
      </c>
      <c r="Z5" s="59">
        <v>3</v>
      </c>
      <c r="AA5" s="59">
        <v>4</v>
      </c>
      <c r="AB5" s="60" t="s">
        <v>22</v>
      </c>
      <c r="AC5" s="61" t="s">
        <v>1</v>
      </c>
      <c r="AD5" s="64" t="s">
        <v>2</v>
      </c>
      <c r="AE5" s="91" t="s">
        <v>1</v>
      </c>
      <c r="AF5" s="501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</row>
    <row r="6" spans="1:54" s="65" customFormat="1" ht="13.5" thickBot="1">
      <c r="A6" s="296"/>
      <c r="B6" s="415"/>
      <c r="C6" s="412" t="s">
        <v>389</v>
      </c>
      <c r="D6" s="411"/>
      <c r="E6" s="411"/>
      <c r="F6" s="411"/>
      <c r="G6" s="411"/>
      <c r="H6" s="411"/>
      <c r="I6" s="413"/>
      <c r="J6" s="418"/>
      <c r="K6" s="219"/>
      <c r="L6" s="219"/>
      <c r="M6" s="219"/>
      <c r="N6" s="220"/>
      <c r="O6" s="419"/>
      <c r="P6" s="291"/>
      <c r="Q6" s="219"/>
      <c r="R6" s="219"/>
      <c r="S6" s="219"/>
      <c r="T6" s="220"/>
      <c r="U6" s="298"/>
      <c r="V6" s="418"/>
      <c r="W6" s="419"/>
      <c r="X6" s="291"/>
      <c r="Y6" s="219"/>
      <c r="Z6" s="219"/>
      <c r="AA6" s="219"/>
      <c r="AB6" s="220"/>
      <c r="AC6" s="298"/>
      <c r="AD6" s="453"/>
      <c r="AE6" s="454"/>
      <c r="AF6" s="439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</row>
    <row r="7" spans="1:54" s="127" customFormat="1" ht="13.5" thickBot="1">
      <c r="A7" s="447">
        <v>1</v>
      </c>
      <c r="B7" s="233">
        <v>67.5</v>
      </c>
      <c r="C7" s="226" t="s">
        <v>123</v>
      </c>
      <c r="D7" s="227" t="s">
        <v>28</v>
      </c>
      <c r="E7" s="227" t="s">
        <v>33</v>
      </c>
      <c r="F7" s="228">
        <v>32298</v>
      </c>
      <c r="G7" s="226" t="s">
        <v>111</v>
      </c>
      <c r="H7" s="229">
        <v>67.3</v>
      </c>
      <c r="I7" s="391">
        <v>1.7428</v>
      </c>
      <c r="J7" s="254">
        <v>90</v>
      </c>
      <c r="K7" s="251">
        <v>100</v>
      </c>
      <c r="L7" s="250">
        <v>100</v>
      </c>
      <c r="M7" s="230"/>
      <c r="N7" s="231">
        <f>L7</f>
        <v>100</v>
      </c>
      <c r="O7" s="171">
        <f>N7*I7</f>
        <v>174.28</v>
      </c>
      <c r="P7" s="252">
        <v>55</v>
      </c>
      <c r="Q7" s="250">
        <v>60</v>
      </c>
      <c r="R7" s="230">
        <v>65</v>
      </c>
      <c r="S7" s="230"/>
      <c r="T7" s="231">
        <f>R7</f>
        <v>65</v>
      </c>
      <c r="U7" s="172">
        <f>T7*I7</f>
        <v>113.282</v>
      </c>
      <c r="V7" s="173">
        <f>T7+N7</f>
        <v>165</v>
      </c>
      <c r="W7" s="171">
        <f>V7*I7</f>
        <v>287.562</v>
      </c>
      <c r="X7" s="252">
        <v>100</v>
      </c>
      <c r="Y7" s="230">
        <v>110</v>
      </c>
      <c r="Z7" s="327">
        <v>120</v>
      </c>
      <c r="AA7" s="230"/>
      <c r="AB7" s="231">
        <v>120</v>
      </c>
      <c r="AC7" s="172">
        <f>AB7*I7</f>
        <v>209.136</v>
      </c>
      <c r="AD7" s="173">
        <f>AB7+V7</f>
        <v>285</v>
      </c>
      <c r="AE7" s="455">
        <f>AD7*I7</f>
        <v>496.698</v>
      </c>
      <c r="AF7" s="440" t="s">
        <v>416</v>
      </c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</row>
    <row r="8" spans="1:32" s="127" customFormat="1" ht="13.5" thickBot="1">
      <c r="A8" s="448"/>
      <c r="B8" s="280"/>
      <c r="C8" s="397" t="s">
        <v>390</v>
      </c>
      <c r="D8" s="187"/>
      <c r="E8" s="187"/>
      <c r="F8" s="188"/>
      <c r="G8" s="186"/>
      <c r="H8" s="189"/>
      <c r="I8" s="390"/>
      <c r="J8" s="281"/>
      <c r="K8" s="305"/>
      <c r="L8" s="249"/>
      <c r="M8" s="190"/>
      <c r="N8" s="191"/>
      <c r="O8" s="192"/>
      <c r="P8" s="434"/>
      <c r="Q8" s="249"/>
      <c r="R8" s="190"/>
      <c r="S8" s="190"/>
      <c r="T8" s="191"/>
      <c r="U8" s="256"/>
      <c r="V8" s="194"/>
      <c r="W8" s="192"/>
      <c r="X8" s="434"/>
      <c r="Y8" s="190"/>
      <c r="Z8" s="249"/>
      <c r="AA8" s="190"/>
      <c r="AB8" s="191"/>
      <c r="AC8" s="256"/>
      <c r="AD8" s="194"/>
      <c r="AE8" s="456"/>
      <c r="AF8" s="441"/>
    </row>
    <row r="9" spans="1:32" ht="12.75">
      <c r="A9" s="167">
        <v>1</v>
      </c>
      <c r="B9" s="165">
        <v>75</v>
      </c>
      <c r="C9" s="1" t="s">
        <v>126</v>
      </c>
      <c r="D9" s="9" t="s">
        <v>52</v>
      </c>
      <c r="E9" s="9" t="s">
        <v>34</v>
      </c>
      <c r="F9" s="5">
        <v>17752</v>
      </c>
      <c r="G9" s="1" t="s">
        <v>120</v>
      </c>
      <c r="H9" s="7">
        <v>69.8</v>
      </c>
      <c r="I9" s="368">
        <v>2.7254</v>
      </c>
      <c r="J9" s="148">
        <v>90</v>
      </c>
      <c r="K9" s="66">
        <v>100</v>
      </c>
      <c r="L9" s="330">
        <v>105</v>
      </c>
      <c r="M9" s="66"/>
      <c r="N9" s="67">
        <f>L9</f>
        <v>105</v>
      </c>
      <c r="O9" s="68">
        <f aca="true" t="shared" si="0" ref="O9:O23">N9*I9</f>
        <v>286.16700000000003</v>
      </c>
      <c r="P9" s="244">
        <v>70</v>
      </c>
      <c r="Q9" s="330">
        <v>75</v>
      </c>
      <c r="R9" s="141">
        <v>80</v>
      </c>
      <c r="S9" s="66"/>
      <c r="T9" s="67">
        <f>Q9</f>
        <v>75</v>
      </c>
      <c r="U9" s="69">
        <f aca="true" t="shared" si="1" ref="U9:U23">T9*I9</f>
        <v>204.405</v>
      </c>
      <c r="V9" s="57">
        <f aca="true" t="shared" si="2" ref="V9:V23">T9+N9</f>
        <v>180</v>
      </c>
      <c r="W9" s="68">
        <f aca="true" t="shared" si="3" ref="W9:W23">V9*I9</f>
        <v>490.572</v>
      </c>
      <c r="X9" s="244">
        <v>130</v>
      </c>
      <c r="Y9" s="66">
        <v>140</v>
      </c>
      <c r="Z9" s="66">
        <v>150</v>
      </c>
      <c r="AA9" s="313">
        <v>152.5</v>
      </c>
      <c r="AB9" s="67">
        <v>150</v>
      </c>
      <c r="AC9" s="69">
        <f aca="true" t="shared" si="4" ref="AC9:AC23">AB9*I9</f>
        <v>408.81</v>
      </c>
      <c r="AD9" s="314">
        <f aca="true" t="shared" si="5" ref="AD9:AD23">AB9+V9</f>
        <v>330</v>
      </c>
      <c r="AE9" s="92">
        <f aca="true" t="shared" si="6" ref="AE9:AE23">AD9*I9</f>
        <v>899.3820000000001</v>
      </c>
      <c r="AF9" s="382" t="s">
        <v>424</v>
      </c>
    </row>
    <row r="10" spans="1:32" ht="13.5" thickBot="1">
      <c r="A10" s="169">
        <v>1</v>
      </c>
      <c r="B10" s="170">
        <v>75</v>
      </c>
      <c r="C10" s="3" t="s">
        <v>125</v>
      </c>
      <c r="D10" s="114" t="s">
        <v>52</v>
      </c>
      <c r="E10" s="114" t="s">
        <v>34</v>
      </c>
      <c r="F10" s="115">
        <v>30135</v>
      </c>
      <c r="G10" s="3" t="s">
        <v>107</v>
      </c>
      <c r="H10" s="116">
        <v>74.6</v>
      </c>
      <c r="I10" s="370">
        <v>1.4744</v>
      </c>
      <c r="J10" s="150">
        <v>175</v>
      </c>
      <c r="K10" s="125">
        <v>185</v>
      </c>
      <c r="L10" s="151">
        <v>195</v>
      </c>
      <c r="M10" s="125"/>
      <c r="N10" s="117">
        <f>L10</f>
        <v>195</v>
      </c>
      <c r="O10" s="122">
        <f t="shared" si="0"/>
        <v>287.508</v>
      </c>
      <c r="P10" s="253">
        <v>120</v>
      </c>
      <c r="Q10" s="125">
        <v>132.5</v>
      </c>
      <c r="R10" s="154">
        <v>142.5</v>
      </c>
      <c r="S10" s="125"/>
      <c r="T10" s="117">
        <f>Q10</f>
        <v>132.5</v>
      </c>
      <c r="U10" s="120">
        <f t="shared" si="1"/>
        <v>195.358</v>
      </c>
      <c r="V10" s="121">
        <f t="shared" si="2"/>
        <v>327.5</v>
      </c>
      <c r="W10" s="122">
        <f t="shared" si="3"/>
        <v>482.866</v>
      </c>
      <c r="X10" s="253">
        <v>210</v>
      </c>
      <c r="Y10" s="151">
        <v>230</v>
      </c>
      <c r="Z10" s="154">
        <v>240</v>
      </c>
      <c r="AA10" s="125"/>
      <c r="AB10" s="117">
        <v>230</v>
      </c>
      <c r="AC10" s="120">
        <f t="shared" si="4"/>
        <v>339.11199999999997</v>
      </c>
      <c r="AD10" s="121">
        <f t="shared" si="5"/>
        <v>557.5</v>
      </c>
      <c r="AE10" s="119">
        <f t="shared" si="6"/>
        <v>821.978</v>
      </c>
      <c r="AF10" s="384" t="s">
        <v>410</v>
      </c>
    </row>
    <row r="11" spans="1:32" s="127" customFormat="1" ht="12.75">
      <c r="A11" s="449">
        <v>1</v>
      </c>
      <c r="B11" s="429">
        <v>90</v>
      </c>
      <c r="C11" s="4" t="s">
        <v>129</v>
      </c>
      <c r="D11" s="30" t="s">
        <v>30</v>
      </c>
      <c r="E11" s="30" t="s">
        <v>35</v>
      </c>
      <c r="F11" s="31">
        <v>20902</v>
      </c>
      <c r="G11" s="422" t="s">
        <v>119</v>
      </c>
      <c r="H11" s="32">
        <v>89</v>
      </c>
      <c r="I11" s="423">
        <v>1.6654</v>
      </c>
      <c r="J11" s="33">
        <v>160</v>
      </c>
      <c r="K11" s="317">
        <v>170</v>
      </c>
      <c r="L11" s="310">
        <v>185</v>
      </c>
      <c r="M11" s="77"/>
      <c r="N11" s="78">
        <f>K11</f>
        <v>170</v>
      </c>
      <c r="O11" s="79">
        <f t="shared" si="0"/>
        <v>283.118</v>
      </c>
      <c r="P11" s="374">
        <v>115</v>
      </c>
      <c r="Q11" s="77">
        <v>120</v>
      </c>
      <c r="R11" s="221">
        <v>130</v>
      </c>
      <c r="S11" s="77"/>
      <c r="T11" s="78">
        <f>R11</f>
        <v>130</v>
      </c>
      <c r="U11" s="297">
        <f t="shared" si="1"/>
        <v>216.502</v>
      </c>
      <c r="V11" s="80">
        <f t="shared" si="2"/>
        <v>300</v>
      </c>
      <c r="W11" s="79">
        <f t="shared" si="3"/>
        <v>499.62</v>
      </c>
      <c r="X11" s="374">
        <v>170</v>
      </c>
      <c r="Y11" s="77">
        <v>192.5</v>
      </c>
      <c r="Z11" s="317">
        <v>200</v>
      </c>
      <c r="AA11" s="77"/>
      <c r="AB11" s="78">
        <v>200</v>
      </c>
      <c r="AC11" s="297">
        <f t="shared" si="4"/>
        <v>333.08</v>
      </c>
      <c r="AD11" s="318">
        <f t="shared" si="5"/>
        <v>500</v>
      </c>
      <c r="AE11" s="94">
        <f t="shared" si="6"/>
        <v>832.7</v>
      </c>
      <c r="AF11" s="442" t="s">
        <v>426</v>
      </c>
    </row>
    <row r="12" spans="1:32" s="127" customFormat="1" ht="12.75">
      <c r="A12" s="332">
        <v>1</v>
      </c>
      <c r="B12" s="430">
        <v>90</v>
      </c>
      <c r="C12" s="2" t="s">
        <v>130</v>
      </c>
      <c r="D12" s="10" t="s">
        <v>77</v>
      </c>
      <c r="E12" s="10" t="s">
        <v>34</v>
      </c>
      <c r="F12" s="6">
        <v>28430</v>
      </c>
      <c r="G12" s="129" t="s">
        <v>107</v>
      </c>
      <c r="H12" s="8">
        <v>89.3</v>
      </c>
      <c r="I12" s="424">
        <v>1.2961</v>
      </c>
      <c r="J12" s="25">
        <v>220</v>
      </c>
      <c r="K12" s="70">
        <v>230</v>
      </c>
      <c r="L12" s="331">
        <v>240</v>
      </c>
      <c r="M12" s="70"/>
      <c r="N12" s="71">
        <f>L12</f>
        <v>240</v>
      </c>
      <c r="O12" s="72">
        <f t="shared" si="0"/>
        <v>311.064</v>
      </c>
      <c r="P12" s="27">
        <v>165</v>
      </c>
      <c r="Q12" s="48">
        <v>175</v>
      </c>
      <c r="R12" s="331">
        <v>180</v>
      </c>
      <c r="S12" s="70"/>
      <c r="T12" s="71">
        <f>R12</f>
        <v>180</v>
      </c>
      <c r="U12" s="81">
        <f t="shared" si="1"/>
        <v>233.298</v>
      </c>
      <c r="V12" s="87">
        <f t="shared" si="2"/>
        <v>420</v>
      </c>
      <c r="W12" s="72">
        <f t="shared" si="3"/>
        <v>544.362</v>
      </c>
      <c r="X12" s="27">
        <v>255</v>
      </c>
      <c r="Y12" s="70">
        <v>270</v>
      </c>
      <c r="Z12" s="319">
        <v>277.5</v>
      </c>
      <c r="AA12" s="70"/>
      <c r="AB12" s="71">
        <f>Z12</f>
        <v>277.5</v>
      </c>
      <c r="AC12" s="81">
        <f t="shared" si="4"/>
        <v>359.66775</v>
      </c>
      <c r="AD12" s="320">
        <f t="shared" si="5"/>
        <v>697.5</v>
      </c>
      <c r="AE12" s="95">
        <f t="shared" si="6"/>
        <v>904.02975</v>
      </c>
      <c r="AF12" s="443" t="s">
        <v>431</v>
      </c>
    </row>
    <row r="13" spans="1:32" ht="12.75">
      <c r="A13" s="168">
        <v>2</v>
      </c>
      <c r="B13" s="430">
        <v>90</v>
      </c>
      <c r="C13" s="2" t="s">
        <v>129</v>
      </c>
      <c r="D13" s="10" t="s">
        <v>30</v>
      </c>
      <c r="E13" s="10" t="s">
        <v>35</v>
      </c>
      <c r="F13" s="6">
        <v>20902</v>
      </c>
      <c r="G13" s="129" t="s">
        <v>107</v>
      </c>
      <c r="H13" s="8">
        <v>89</v>
      </c>
      <c r="I13" s="424">
        <v>1.3001</v>
      </c>
      <c r="J13" s="25">
        <v>160</v>
      </c>
      <c r="K13" s="70">
        <v>170</v>
      </c>
      <c r="L13" s="137">
        <v>185</v>
      </c>
      <c r="M13" s="70"/>
      <c r="N13" s="71">
        <f>K13</f>
        <v>170</v>
      </c>
      <c r="O13" s="72">
        <f t="shared" si="0"/>
        <v>221.017</v>
      </c>
      <c r="P13" s="27">
        <v>115</v>
      </c>
      <c r="Q13" s="70">
        <v>120</v>
      </c>
      <c r="R13" s="48">
        <v>130</v>
      </c>
      <c r="S13" s="70"/>
      <c r="T13" s="71">
        <v>130</v>
      </c>
      <c r="U13" s="81">
        <f t="shared" si="1"/>
        <v>169.013</v>
      </c>
      <c r="V13" s="87">
        <f t="shared" si="2"/>
        <v>300</v>
      </c>
      <c r="W13" s="72">
        <f t="shared" si="3"/>
        <v>390.03000000000003</v>
      </c>
      <c r="X13" s="27">
        <v>170</v>
      </c>
      <c r="Y13" s="70">
        <v>192.5</v>
      </c>
      <c r="Z13" s="70">
        <v>200</v>
      </c>
      <c r="AA13" s="70"/>
      <c r="AB13" s="71">
        <v>200</v>
      </c>
      <c r="AC13" s="81">
        <f t="shared" si="4"/>
        <v>260.02</v>
      </c>
      <c r="AD13" s="87">
        <f t="shared" si="5"/>
        <v>500</v>
      </c>
      <c r="AE13" s="95">
        <f t="shared" si="6"/>
        <v>650.0500000000001</v>
      </c>
      <c r="AF13" s="378" t="s">
        <v>410</v>
      </c>
    </row>
    <row r="14" spans="1:32" s="127" customFormat="1" ht="13.5" thickBot="1">
      <c r="A14" s="450" t="s">
        <v>391</v>
      </c>
      <c r="B14" s="431">
        <v>90</v>
      </c>
      <c r="C14" s="176" t="s">
        <v>140</v>
      </c>
      <c r="D14" s="177" t="s">
        <v>141</v>
      </c>
      <c r="E14" s="177" t="s">
        <v>142</v>
      </c>
      <c r="F14" s="178">
        <v>31719</v>
      </c>
      <c r="G14" s="421" t="s">
        <v>107</v>
      </c>
      <c r="H14" s="179">
        <v>89.5</v>
      </c>
      <c r="I14" s="425">
        <v>1.2961</v>
      </c>
      <c r="J14" s="452">
        <v>240</v>
      </c>
      <c r="K14" s="301">
        <v>250</v>
      </c>
      <c r="L14" s="209">
        <v>250</v>
      </c>
      <c r="M14" s="181"/>
      <c r="N14" s="182">
        <v>0</v>
      </c>
      <c r="O14" s="183">
        <f t="shared" si="0"/>
        <v>0</v>
      </c>
      <c r="P14" s="435">
        <v>0</v>
      </c>
      <c r="Q14" s="209">
        <v>0</v>
      </c>
      <c r="R14" s="301">
        <v>0</v>
      </c>
      <c r="S14" s="181"/>
      <c r="T14" s="182">
        <v>0</v>
      </c>
      <c r="U14" s="299">
        <f t="shared" si="1"/>
        <v>0</v>
      </c>
      <c r="V14" s="184">
        <f t="shared" si="2"/>
        <v>0</v>
      </c>
      <c r="W14" s="183">
        <f t="shared" si="3"/>
        <v>0</v>
      </c>
      <c r="X14" s="435">
        <v>0</v>
      </c>
      <c r="Y14" s="209">
        <v>0</v>
      </c>
      <c r="Z14" s="209">
        <v>0</v>
      </c>
      <c r="AA14" s="181"/>
      <c r="AB14" s="182">
        <v>0</v>
      </c>
      <c r="AC14" s="299">
        <f t="shared" si="4"/>
        <v>0</v>
      </c>
      <c r="AD14" s="184">
        <f t="shared" si="5"/>
        <v>0</v>
      </c>
      <c r="AE14" s="387">
        <f t="shared" si="6"/>
        <v>0</v>
      </c>
      <c r="AF14" s="444" t="s">
        <v>410</v>
      </c>
    </row>
    <row r="15" spans="1:32" s="127" customFormat="1" ht="12.75">
      <c r="A15" s="451">
        <v>1</v>
      </c>
      <c r="B15" s="277">
        <v>100</v>
      </c>
      <c r="C15" s="1" t="s">
        <v>124</v>
      </c>
      <c r="D15" s="9" t="s">
        <v>52</v>
      </c>
      <c r="E15" s="9" t="s">
        <v>34</v>
      </c>
      <c r="F15" s="5">
        <v>32326</v>
      </c>
      <c r="G15" s="1" t="s">
        <v>111</v>
      </c>
      <c r="H15" s="7">
        <v>96.5</v>
      </c>
      <c r="I15" s="426">
        <v>1.2536</v>
      </c>
      <c r="J15" s="24">
        <v>180</v>
      </c>
      <c r="K15" s="141">
        <v>195</v>
      </c>
      <c r="L15" s="141">
        <v>195</v>
      </c>
      <c r="M15" s="66"/>
      <c r="N15" s="67">
        <f>J15</f>
        <v>180</v>
      </c>
      <c r="O15" s="68">
        <f t="shared" si="0"/>
        <v>225.648</v>
      </c>
      <c r="P15" s="26">
        <v>125</v>
      </c>
      <c r="Q15" s="147">
        <v>135</v>
      </c>
      <c r="R15" s="138">
        <v>142.5</v>
      </c>
      <c r="S15" s="66"/>
      <c r="T15" s="67">
        <f>Q15</f>
        <v>135</v>
      </c>
      <c r="U15" s="69">
        <f t="shared" si="1"/>
        <v>169.23600000000002</v>
      </c>
      <c r="V15" s="57">
        <f t="shared" si="2"/>
        <v>315</v>
      </c>
      <c r="W15" s="68">
        <f t="shared" si="3"/>
        <v>394.884</v>
      </c>
      <c r="X15" s="26">
        <v>210</v>
      </c>
      <c r="Y15" s="147">
        <v>230</v>
      </c>
      <c r="Z15" s="138">
        <v>250</v>
      </c>
      <c r="AA15" s="66"/>
      <c r="AB15" s="67">
        <f>Y15</f>
        <v>230</v>
      </c>
      <c r="AC15" s="69">
        <f t="shared" si="4"/>
        <v>288.32800000000003</v>
      </c>
      <c r="AD15" s="57">
        <f t="shared" si="5"/>
        <v>545</v>
      </c>
      <c r="AE15" s="92">
        <f t="shared" si="6"/>
        <v>683.212</v>
      </c>
      <c r="AF15" s="445" t="s">
        <v>427</v>
      </c>
    </row>
    <row r="16" spans="1:32" s="127" customFormat="1" ht="12.75">
      <c r="A16" s="332">
        <v>1</v>
      </c>
      <c r="B16" s="430">
        <v>100</v>
      </c>
      <c r="C16" s="128" t="s">
        <v>136</v>
      </c>
      <c r="D16" s="128" t="s">
        <v>28</v>
      </c>
      <c r="E16" s="128" t="s">
        <v>33</v>
      </c>
      <c r="F16" s="130">
        <v>30169</v>
      </c>
      <c r="G16" s="128" t="s">
        <v>107</v>
      </c>
      <c r="H16" s="131">
        <v>96.4</v>
      </c>
      <c r="I16" s="427">
        <v>1.2412</v>
      </c>
      <c r="J16" s="29">
        <v>230</v>
      </c>
      <c r="K16" s="83">
        <v>245</v>
      </c>
      <c r="L16" s="70">
        <v>245</v>
      </c>
      <c r="M16" s="70"/>
      <c r="N16" s="71">
        <f>L16</f>
        <v>245</v>
      </c>
      <c r="O16" s="72">
        <f t="shared" si="0"/>
        <v>304.094</v>
      </c>
      <c r="P16" s="436">
        <v>145</v>
      </c>
      <c r="Q16" s="70">
        <v>155</v>
      </c>
      <c r="R16" s="70">
        <v>162.5</v>
      </c>
      <c r="S16" s="70"/>
      <c r="T16" s="71">
        <f>R16</f>
        <v>162.5</v>
      </c>
      <c r="U16" s="81">
        <f t="shared" si="1"/>
        <v>201.69500000000002</v>
      </c>
      <c r="V16" s="87">
        <f t="shared" si="2"/>
        <v>407.5</v>
      </c>
      <c r="W16" s="72">
        <f t="shared" si="3"/>
        <v>505.78900000000004</v>
      </c>
      <c r="X16" s="430">
        <v>230</v>
      </c>
      <c r="Y16" s="82">
        <v>245</v>
      </c>
      <c r="Z16" s="82">
        <v>252.5</v>
      </c>
      <c r="AA16" s="82"/>
      <c r="AB16" s="71">
        <f>Z16</f>
        <v>252.5</v>
      </c>
      <c r="AC16" s="81">
        <f t="shared" si="4"/>
        <v>313.403</v>
      </c>
      <c r="AD16" s="87">
        <f t="shared" si="5"/>
        <v>660</v>
      </c>
      <c r="AE16" s="95">
        <f t="shared" si="6"/>
        <v>819.192</v>
      </c>
      <c r="AF16" s="443" t="s">
        <v>410</v>
      </c>
    </row>
    <row r="17" spans="1:32" s="127" customFormat="1" ht="12.75">
      <c r="A17" s="332">
        <v>2</v>
      </c>
      <c r="B17" s="430">
        <v>100</v>
      </c>
      <c r="C17" s="2" t="s">
        <v>134</v>
      </c>
      <c r="D17" s="10" t="s">
        <v>132</v>
      </c>
      <c r="E17" s="10" t="s">
        <v>35</v>
      </c>
      <c r="F17" s="6">
        <v>28131</v>
      </c>
      <c r="G17" s="129" t="s">
        <v>107</v>
      </c>
      <c r="H17" s="8">
        <v>94.1</v>
      </c>
      <c r="I17" s="424">
        <v>1.2597</v>
      </c>
      <c r="J17" s="25">
        <v>210</v>
      </c>
      <c r="K17" s="70">
        <v>220</v>
      </c>
      <c r="L17" s="83">
        <v>227.5</v>
      </c>
      <c r="M17" s="70"/>
      <c r="N17" s="71">
        <f>K17</f>
        <v>220</v>
      </c>
      <c r="O17" s="72">
        <f t="shared" si="0"/>
        <v>277.134</v>
      </c>
      <c r="P17" s="27">
        <v>160</v>
      </c>
      <c r="Q17" s="48">
        <v>167.5</v>
      </c>
      <c r="R17" s="137">
        <v>170</v>
      </c>
      <c r="S17" s="70"/>
      <c r="T17" s="71">
        <f>Q17</f>
        <v>167.5</v>
      </c>
      <c r="U17" s="81">
        <f t="shared" si="1"/>
        <v>210.99975</v>
      </c>
      <c r="V17" s="87">
        <f t="shared" si="2"/>
        <v>387.5</v>
      </c>
      <c r="W17" s="72">
        <f t="shared" si="3"/>
        <v>488.13375</v>
      </c>
      <c r="X17" s="27">
        <v>225</v>
      </c>
      <c r="Y17" s="70">
        <v>235</v>
      </c>
      <c r="Z17" s="70">
        <v>245</v>
      </c>
      <c r="AA17" s="70"/>
      <c r="AB17" s="71">
        <f>Z17</f>
        <v>245</v>
      </c>
      <c r="AC17" s="81">
        <f t="shared" si="4"/>
        <v>308.6265</v>
      </c>
      <c r="AD17" s="87">
        <f t="shared" si="5"/>
        <v>632.5</v>
      </c>
      <c r="AE17" s="95">
        <f t="shared" si="6"/>
        <v>796.76025</v>
      </c>
      <c r="AF17" s="443" t="s">
        <v>410</v>
      </c>
    </row>
    <row r="18" spans="1:32" s="127" customFormat="1" ht="13.5" thickBot="1">
      <c r="A18" s="333">
        <v>1</v>
      </c>
      <c r="B18" s="432">
        <v>100</v>
      </c>
      <c r="C18" s="246" t="s">
        <v>127</v>
      </c>
      <c r="D18" s="246" t="s">
        <v>128</v>
      </c>
      <c r="E18" s="114" t="s">
        <v>35</v>
      </c>
      <c r="F18" s="267">
        <v>35626</v>
      </c>
      <c r="G18" s="132" t="s">
        <v>110</v>
      </c>
      <c r="H18" s="268">
        <v>98.6</v>
      </c>
      <c r="I18" s="428">
        <v>1.5131</v>
      </c>
      <c r="J18" s="217">
        <v>90</v>
      </c>
      <c r="K18" s="139">
        <v>105</v>
      </c>
      <c r="L18" s="142">
        <v>105</v>
      </c>
      <c r="M18" s="125"/>
      <c r="N18" s="117">
        <f>J18</f>
        <v>90</v>
      </c>
      <c r="O18" s="122">
        <f t="shared" si="0"/>
        <v>136.179</v>
      </c>
      <c r="P18" s="437">
        <v>62.5</v>
      </c>
      <c r="Q18" s="125">
        <v>67.5</v>
      </c>
      <c r="R18" s="139">
        <v>72.5</v>
      </c>
      <c r="S18" s="125"/>
      <c r="T18" s="117">
        <f>Q18</f>
        <v>67.5</v>
      </c>
      <c r="U18" s="120">
        <f t="shared" si="1"/>
        <v>102.13425</v>
      </c>
      <c r="V18" s="121">
        <f t="shared" si="2"/>
        <v>157.5</v>
      </c>
      <c r="W18" s="122">
        <f t="shared" si="3"/>
        <v>238.31324999999998</v>
      </c>
      <c r="X18" s="432">
        <v>115</v>
      </c>
      <c r="Y18" s="246">
        <v>135</v>
      </c>
      <c r="Z18" s="142">
        <v>150</v>
      </c>
      <c r="AA18" s="208"/>
      <c r="AB18" s="117">
        <v>135</v>
      </c>
      <c r="AC18" s="120">
        <f t="shared" si="4"/>
        <v>204.2685</v>
      </c>
      <c r="AD18" s="121">
        <f t="shared" si="5"/>
        <v>292.5</v>
      </c>
      <c r="AE18" s="119">
        <f t="shared" si="6"/>
        <v>442.58174999999994</v>
      </c>
      <c r="AF18" s="446" t="s">
        <v>421</v>
      </c>
    </row>
    <row r="19" spans="1:32" s="127" customFormat="1" ht="12.75">
      <c r="A19" s="449">
        <v>1</v>
      </c>
      <c r="B19" s="429">
        <v>110</v>
      </c>
      <c r="C19" s="4" t="s">
        <v>133</v>
      </c>
      <c r="D19" s="30" t="s">
        <v>30</v>
      </c>
      <c r="E19" s="30" t="s">
        <v>35</v>
      </c>
      <c r="F19" s="31">
        <v>25707</v>
      </c>
      <c r="G19" s="422" t="s">
        <v>117</v>
      </c>
      <c r="H19" s="32">
        <v>103.1</v>
      </c>
      <c r="I19" s="423">
        <v>1.2072</v>
      </c>
      <c r="J19" s="33">
        <v>210</v>
      </c>
      <c r="K19" s="77">
        <v>220</v>
      </c>
      <c r="L19" s="221">
        <v>232.5</v>
      </c>
      <c r="M19" s="77"/>
      <c r="N19" s="78">
        <f>L19</f>
        <v>232.5</v>
      </c>
      <c r="O19" s="79">
        <f t="shared" si="0"/>
        <v>280.67400000000004</v>
      </c>
      <c r="P19" s="374">
        <v>165</v>
      </c>
      <c r="Q19" s="221">
        <v>177.5</v>
      </c>
      <c r="R19" s="77">
        <v>182.5</v>
      </c>
      <c r="S19" s="77"/>
      <c r="T19" s="78">
        <f>R19</f>
        <v>182.5</v>
      </c>
      <c r="U19" s="297">
        <f t="shared" si="1"/>
        <v>220.31400000000002</v>
      </c>
      <c r="V19" s="80">
        <f t="shared" si="2"/>
        <v>415</v>
      </c>
      <c r="W19" s="79">
        <f t="shared" si="3"/>
        <v>500.988</v>
      </c>
      <c r="X19" s="374">
        <v>260</v>
      </c>
      <c r="Y19" s="77">
        <v>280</v>
      </c>
      <c r="Z19" s="317">
        <v>300</v>
      </c>
      <c r="AA19" s="77"/>
      <c r="AB19" s="78">
        <f>Z19</f>
        <v>300</v>
      </c>
      <c r="AC19" s="297">
        <f t="shared" si="4"/>
        <v>362.16</v>
      </c>
      <c r="AD19" s="318">
        <f t="shared" si="5"/>
        <v>715</v>
      </c>
      <c r="AE19" s="94">
        <f t="shared" si="6"/>
        <v>863.148</v>
      </c>
      <c r="AF19" s="442" t="s">
        <v>425</v>
      </c>
    </row>
    <row r="20" spans="1:32" s="127" customFormat="1" ht="12.75">
      <c r="A20" s="332">
        <v>1</v>
      </c>
      <c r="B20" s="430">
        <v>110</v>
      </c>
      <c r="C20" s="128" t="s">
        <v>138</v>
      </c>
      <c r="D20" s="128" t="s">
        <v>139</v>
      </c>
      <c r="E20" s="128" t="s">
        <v>32</v>
      </c>
      <c r="F20" s="130">
        <v>30925</v>
      </c>
      <c r="G20" s="128" t="s">
        <v>107</v>
      </c>
      <c r="H20" s="131">
        <v>104.7</v>
      </c>
      <c r="I20" s="427">
        <v>1.1995</v>
      </c>
      <c r="J20" s="29">
        <v>230</v>
      </c>
      <c r="K20" s="70">
        <v>247.5</v>
      </c>
      <c r="L20" s="83">
        <v>257.5</v>
      </c>
      <c r="M20" s="70"/>
      <c r="N20" s="71">
        <f>K20</f>
        <v>247.5</v>
      </c>
      <c r="O20" s="72">
        <f t="shared" si="0"/>
        <v>296.87625</v>
      </c>
      <c r="P20" s="436">
        <v>170</v>
      </c>
      <c r="Q20" s="70">
        <v>180</v>
      </c>
      <c r="R20" s="83">
        <v>190</v>
      </c>
      <c r="S20" s="48"/>
      <c r="T20" s="71">
        <f>Q20</f>
        <v>180</v>
      </c>
      <c r="U20" s="81">
        <f t="shared" si="1"/>
        <v>215.91</v>
      </c>
      <c r="V20" s="87">
        <f t="shared" si="2"/>
        <v>427.5</v>
      </c>
      <c r="W20" s="72">
        <f t="shared" si="3"/>
        <v>512.78625</v>
      </c>
      <c r="X20" s="430">
        <v>237.5</v>
      </c>
      <c r="Y20" s="82">
        <v>255</v>
      </c>
      <c r="Z20" s="82">
        <v>272.5</v>
      </c>
      <c r="AA20" s="82"/>
      <c r="AB20" s="71">
        <f>Z20</f>
        <v>272.5</v>
      </c>
      <c r="AC20" s="81">
        <f t="shared" si="4"/>
        <v>326.86375</v>
      </c>
      <c r="AD20" s="87">
        <f t="shared" si="5"/>
        <v>700</v>
      </c>
      <c r="AE20" s="95">
        <f t="shared" si="6"/>
        <v>839.65</v>
      </c>
      <c r="AF20" s="443" t="s">
        <v>432</v>
      </c>
    </row>
    <row r="21" spans="1:32" s="127" customFormat="1" ht="13.5" thickBot="1">
      <c r="A21" s="450">
        <v>2</v>
      </c>
      <c r="B21" s="431">
        <v>110</v>
      </c>
      <c r="C21" s="176" t="s">
        <v>131</v>
      </c>
      <c r="D21" s="177" t="s">
        <v>132</v>
      </c>
      <c r="E21" s="177" t="s">
        <v>35</v>
      </c>
      <c r="F21" s="178">
        <v>27401</v>
      </c>
      <c r="G21" s="421" t="s">
        <v>107</v>
      </c>
      <c r="H21" s="179">
        <v>102.1</v>
      </c>
      <c r="I21" s="425">
        <v>1.2112</v>
      </c>
      <c r="J21" s="180">
        <v>185</v>
      </c>
      <c r="K21" s="181">
        <v>195</v>
      </c>
      <c r="L21" s="181">
        <v>200</v>
      </c>
      <c r="M21" s="181"/>
      <c r="N21" s="182">
        <f>L21</f>
        <v>200</v>
      </c>
      <c r="O21" s="183">
        <f t="shared" si="0"/>
        <v>242.24</v>
      </c>
      <c r="P21" s="438">
        <v>140</v>
      </c>
      <c r="Q21" s="181">
        <v>145</v>
      </c>
      <c r="R21" s="209">
        <v>147.5</v>
      </c>
      <c r="S21" s="181"/>
      <c r="T21" s="182">
        <f>Q21</f>
        <v>145</v>
      </c>
      <c r="U21" s="299">
        <f t="shared" si="1"/>
        <v>175.624</v>
      </c>
      <c r="V21" s="184">
        <f t="shared" si="2"/>
        <v>345</v>
      </c>
      <c r="W21" s="183">
        <f t="shared" si="3"/>
        <v>417.86400000000003</v>
      </c>
      <c r="X21" s="438">
        <v>215</v>
      </c>
      <c r="Y21" s="181">
        <v>225</v>
      </c>
      <c r="Z21" s="181">
        <v>230</v>
      </c>
      <c r="AA21" s="181"/>
      <c r="AB21" s="182">
        <f>Z21</f>
        <v>230</v>
      </c>
      <c r="AC21" s="299">
        <f t="shared" si="4"/>
        <v>278.576</v>
      </c>
      <c r="AD21" s="184">
        <f t="shared" si="5"/>
        <v>575</v>
      </c>
      <c r="AE21" s="387">
        <f t="shared" si="6"/>
        <v>696.44</v>
      </c>
      <c r="AF21" s="444" t="s">
        <v>410</v>
      </c>
    </row>
    <row r="22" spans="1:32" s="127" customFormat="1" ht="12.75">
      <c r="A22" s="451">
        <v>1</v>
      </c>
      <c r="B22" s="433">
        <v>125</v>
      </c>
      <c r="C22" s="1" t="s">
        <v>135</v>
      </c>
      <c r="D22" s="9" t="s">
        <v>28</v>
      </c>
      <c r="E22" s="9" t="s">
        <v>33</v>
      </c>
      <c r="F22" s="5">
        <v>30624</v>
      </c>
      <c r="G22" s="1" t="s">
        <v>107</v>
      </c>
      <c r="H22" s="7">
        <v>117.4</v>
      </c>
      <c r="I22" s="426">
        <v>1.1667</v>
      </c>
      <c r="J22" s="24">
        <v>250</v>
      </c>
      <c r="K22" s="147">
        <v>280</v>
      </c>
      <c r="L22" s="66">
        <v>290</v>
      </c>
      <c r="M22" s="66"/>
      <c r="N22" s="67">
        <f>L22</f>
        <v>290</v>
      </c>
      <c r="O22" s="68">
        <f t="shared" si="0"/>
        <v>338.343</v>
      </c>
      <c r="P22" s="26">
        <v>180</v>
      </c>
      <c r="Q22" s="147">
        <v>190</v>
      </c>
      <c r="R22" s="138">
        <v>200</v>
      </c>
      <c r="S22" s="66"/>
      <c r="T22" s="67">
        <f>Q22</f>
        <v>190</v>
      </c>
      <c r="U22" s="69">
        <f t="shared" si="1"/>
        <v>221.673</v>
      </c>
      <c r="V22" s="57">
        <f t="shared" si="2"/>
        <v>480</v>
      </c>
      <c r="W22" s="68">
        <f t="shared" si="3"/>
        <v>560.0160000000001</v>
      </c>
      <c r="X22" s="26">
        <v>250</v>
      </c>
      <c r="Y22" s="66">
        <v>280</v>
      </c>
      <c r="Z22" s="66">
        <v>300</v>
      </c>
      <c r="AA22" s="66"/>
      <c r="AB22" s="67">
        <v>300</v>
      </c>
      <c r="AC22" s="69">
        <f t="shared" si="4"/>
        <v>350.01000000000005</v>
      </c>
      <c r="AD22" s="57">
        <f t="shared" si="5"/>
        <v>780</v>
      </c>
      <c r="AE22" s="92">
        <f t="shared" si="6"/>
        <v>910.0260000000001</v>
      </c>
      <c r="AF22" s="445" t="s">
        <v>430</v>
      </c>
    </row>
    <row r="23" spans="1:32" s="127" customFormat="1" ht="13.5" thickBot="1">
      <c r="A23" s="333">
        <v>2</v>
      </c>
      <c r="B23" s="432">
        <v>125</v>
      </c>
      <c r="C23" s="3" t="s">
        <v>137</v>
      </c>
      <c r="D23" s="114" t="s">
        <v>28</v>
      </c>
      <c r="E23" s="114" t="s">
        <v>33</v>
      </c>
      <c r="F23" s="115"/>
      <c r="G23" s="132" t="s">
        <v>107</v>
      </c>
      <c r="H23" s="116">
        <v>116.5</v>
      </c>
      <c r="I23" s="428">
        <v>1.1684</v>
      </c>
      <c r="J23" s="133">
        <v>140</v>
      </c>
      <c r="K23" s="125">
        <v>150</v>
      </c>
      <c r="L23" s="125">
        <v>160</v>
      </c>
      <c r="M23" s="125"/>
      <c r="N23" s="117">
        <f>L23</f>
        <v>160</v>
      </c>
      <c r="O23" s="122">
        <f t="shared" si="0"/>
        <v>186.94400000000002</v>
      </c>
      <c r="P23" s="135">
        <v>130</v>
      </c>
      <c r="Q23" s="125">
        <v>140</v>
      </c>
      <c r="R23" s="118">
        <v>147.5</v>
      </c>
      <c r="S23" s="125"/>
      <c r="T23" s="117">
        <f>R23</f>
        <v>147.5</v>
      </c>
      <c r="U23" s="120">
        <f t="shared" si="1"/>
        <v>172.33900000000003</v>
      </c>
      <c r="V23" s="121">
        <f t="shared" si="2"/>
        <v>307.5</v>
      </c>
      <c r="W23" s="122">
        <f t="shared" si="3"/>
        <v>359.283</v>
      </c>
      <c r="X23" s="135">
        <v>220</v>
      </c>
      <c r="Y23" s="125">
        <v>245</v>
      </c>
      <c r="Z23" s="142">
        <v>252.5</v>
      </c>
      <c r="AA23" s="125"/>
      <c r="AB23" s="117">
        <f>Y23</f>
        <v>245</v>
      </c>
      <c r="AC23" s="120">
        <f t="shared" si="4"/>
        <v>286.25800000000004</v>
      </c>
      <c r="AD23" s="121">
        <f t="shared" si="5"/>
        <v>552.5</v>
      </c>
      <c r="AE23" s="119">
        <f t="shared" si="6"/>
        <v>645.541</v>
      </c>
      <c r="AF23" s="446" t="s">
        <v>410</v>
      </c>
    </row>
    <row r="24" spans="9:23" ht="12.75" customHeight="1">
      <c r="I24" s="164"/>
      <c r="J24" s="245"/>
      <c r="K24" s="245"/>
      <c r="L24" s="245"/>
      <c r="M24" s="245"/>
      <c r="N24" s="559"/>
      <c r="O24" s="245"/>
      <c r="P24" s="245"/>
      <c r="Q24" s="245"/>
      <c r="R24" s="245"/>
      <c r="S24" s="245"/>
      <c r="T24" s="559"/>
      <c r="U24" s="245"/>
      <c r="V24" s="245"/>
      <c r="W24" s="245"/>
    </row>
    <row r="25" spans="9:23" ht="12.75">
      <c r="I25" s="163"/>
      <c r="J25" s="163"/>
      <c r="K25" s="163"/>
      <c r="L25" s="163"/>
      <c r="M25" s="163"/>
      <c r="N25" s="560"/>
      <c r="O25" s="163"/>
      <c r="P25" s="163"/>
      <c r="Q25" s="163"/>
      <c r="R25" s="163"/>
      <c r="S25" s="163"/>
      <c r="T25" s="560"/>
      <c r="U25" s="163"/>
      <c r="V25" s="163"/>
      <c r="W25" s="163"/>
    </row>
    <row r="26" spans="4:31" ht="18.75" thickBot="1">
      <c r="D26" s="12"/>
      <c r="E26" s="12"/>
      <c r="I26" s="12"/>
      <c r="J26" s="243" t="s">
        <v>387</v>
      </c>
      <c r="K26" s="110"/>
      <c r="M26" s="12"/>
      <c r="N26" s="555"/>
      <c r="O26" s="51"/>
      <c r="P26" s="14"/>
      <c r="Q26" s="14"/>
      <c r="R26" s="111"/>
      <c r="S26" s="110"/>
      <c r="T26" s="109"/>
      <c r="U26" s="112"/>
      <c r="V26" s="110"/>
      <c r="W26" s="112"/>
      <c r="X26" s="110"/>
      <c r="Y26" s="110"/>
      <c r="Z26" s="110"/>
      <c r="AA26" s="110"/>
      <c r="AB26" s="109"/>
      <c r="AC26" s="112"/>
      <c r="AD26" s="110"/>
      <c r="AE26" s="113"/>
    </row>
    <row r="27" spans="1:32" ht="12.75">
      <c r="A27" s="362" t="s">
        <v>386</v>
      </c>
      <c r="B27" s="340" t="s">
        <v>4</v>
      </c>
      <c r="C27" s="510" t="s">
        <v>5</v>
      </c>
      <c r="D27" s="340" t="s">
        <v>23</v>
      </c>
      <c r="E27" s="340" t="s">
        <v>24</v>
      </c>
      <c r="F27" s="340" t="s">
        <v>25</v>
      </c>
      <c r="G27" s="340" t="s">
        <v>6</v>
      </c>
      <c r="H27" s="340" t="s">
        <v>3</v>
      </c>
      <c r="I27" s="514" t="s">
        <v>1</v>
      </c>
      <c r="J27" s="502" t="s">
        <v>7</v>
      </c>
      <c r="K27" s="503"/>
      <c r="L27" s="503"/>
      <c r="M27" s="503"/>
      <c r="N27" s="503"/>
      <c r="O27" s="504"/>
      <c r="P27" s="502" t="s">
        <v>8</v>
      </c>
      <c r="Q27" s="503"/>
      <c r="R27" s="503"/>
      <c r="S27" s="503"/>
      <c r="T27" s="503"/>
      <c r="U27" s="504"/>
      <c r="V27" s="508" t="s">
        <v>9</v>
      </c>
      <c r="W27" s="361"/>
      <c r="X27" s="502" t="s">
        <v>10</v>
      </c>
      <c r="Y27" s="503"/>
      <c r="Z27" s="503"/>
      <c r="AA27" s="503"/>
      <c r="AB27" s="503"/>
      <c r="AC27" s="504"/>
      <c r="AD27" s="508" t="s">
        <v>11</v>
      </c>
      <c r="AE27" s="361"/>
      <c r="AF27" s="500" t="s">
        <v>400</v>
      </c>
    </row>
    <row r="28" spans="1:32" s="65" customFormat="1" ht="12" thickBot="1">
      <c r="A28" s="363"/>
      <c r="B28" s="509"/>
      <c r="C28" s="511"/>
      <c r="D28" s="509"/>
      <c r="E28" s="509"/>
      <c r="F28" s="509"/>
      <c r="G28" s="509"/>
      <c r="H28" s="509"/>
      <c r="I28" s="515"/>
      <c r="J28" s="58">
        <v>1</v>
      </c>
      <c r="K28" s="59">
        <v>2</v>
      </c>
      <c r="L28" s="59">
        <v>3</v>
      </c>
      <c r="M28" s="59">
        <v>4</v>
      </c>
      <c r="N28" s="60" t="s">
        <v>22</v>
      </c>
      <c r="O28" s="61" t="s">
        <v>1</v>
      </c>
      <c r="P28" s="58">
        <v>1</v>
      </c>
      <c r="Q28" s="59">
        <v>2</v>
      </c>
      <c r="R28" s="59">
        <v>3</v>
      </c>
      <c r="S28" s="59">
        <v>4</v>
      </c>
      <c r="T28" s="60" t="s">
        <v>22</v>
      </c>
      <c r="U28" s="61" t="s">
        <v>1</v>
      </c>
      <c r="V28" s="58" t="s">
        <v>0</v>
      </c>
      <c r="W28" s="61" t="s">
        <v>1</v>
      </c>
      <c r="X28" s="58">
        <v>1</v>
      </c>
      <c r="Y28" s="59">
        <v>2</v>
      </c>
      <c r="Z28" s="59">
        <v>3</v>
      </c>
      <c r="AA28" s="59">
        <v>4</v>
      </c>
      <c r="AB28" s="60" t="s">
        <v>22</v>
      </c>
      <c r="AC28" s="61" t="s">
        <v>1</v>
      </c>
      <c r="AD28" s="64" t="s">
        <v>2</v>
      </c>
      <c r="AE28" s="91" t="s">
        <v>1</v>
      </c>
      <c r="AF28" s="501"/>
    </row>
    <row r="29" spans="1:32" s="65" customFormat="1" ht="13.5" thickBot="1">
      <c r="A29" s="296"/>
      <c r="B29" s="415"/>
      <c r="C29" s="412" t="s">
        <v>389</v>
      </c>
      <c r="D29" s="411"/>
      <c r="E29" s="411"/>
      <c r="F29" s="411"/>
      <c r="G29" s="411"/>
      <c r="H29" s="411"/>
      <c r="I29" s="413"/>
      <c r="J29" s="418"/>
      <c r="K29" s="219"/>
      <c r="L29" s="219"/>
      <c r="M29" s="219"/>
      <c r="N29" s="220"/>
      <c r="O29" s="419"/>
      <c r="P29" s="291"/>
      <c r="Q29" s="219"/>
      <c r="R29" s="219"/>
      <c r="S29" s="219"/>
      <c r="T29" s="220"/>
      <c r="U29" s="298"/>
      <c r="V29" s="418"/>
      <c r="W29" s="419"/>
      <c r="X29" s="291"/>
      <c r="Y29" s="219"/>
      <c r="Z29" s="219"/>
      <c r="AA29" s="219"/>
      <c r="AB29" s="220"/>
      <c r="AC29" s="298"/>
      <c r="AD29" s="453"/>
      <c r="AE29" s="454"/>
      <c r="AF29" s="439"/>
    </row>
    <row r="30" spans="1:32" ht="13.5" thickBot="1">
      <c r="A30" s="236">
        <v>1</v>
      </c>
      <c r="B30" s="233">
        <v>60</v>
      </c>
      <c r="C30" s="225" t="s">
        <v>143</v>
      </c>
      <c r="D30" s="227" t="s">
        <v>28</v>
      </c>
      <c r="E30" s="227" t="s">
        <v>33</v>
      </c>
      <c r="F30" s="260">
        <v>33848</v>
      </c>
      <c r="G30" s="225" t="s">
        <v>108</v>
      </c>
      <c r="H30" s="261">
        <v>59.9</v>
      </c>
      <c r="I30" s="391">
        <v>2.0163</v>
      </c>
      <c r="J30" s="262">
        <v>140</v>
      </c>
      <c r="K30" s="326">
        <v>150</v>
      </c>
      <c r="L30" s="232">
        <v>160</v>
      </c>
      <c r="M30" s="230"/>
      <c r="N30" s="231">
        <f>K30</f>
        <v>150</v>
      </c>
      <c r="O30" s="171">
        <f>N30*I30</f>
        <v>302.44500000000005</v>
      </c>
      <c r="P30" s="461">
        <v>82.5</v>
      </c>
      <c r="Q30" s="232">
        <v>87.5</v>
      </c>
      <c r="R30" s="232">
        <v>87.5</v>
      </c>
      <c r="S30" s="263"/>
      <c r="T30" s="231">
        <f>P30</f>
        <v>82.5</v>
      </c>
      <c r="U30" s="172">
        <f>T30*I30</f>
        <v>166.34475</v>
      </c>
      <c r="V30" s="173">
        <f>T30+N30</f>
        <v>232.5</v>
      </c>
      <c r="W30" s="171">
        <f>V30*I30</f>
        <v>468.78975</v>
      </c>
      <c r="X30" s="264">
        <v>115</v>
      </c>
      <c r="Y30" s="263">
        <v>125</v>
      </c>
      <c r="Z30" s="460">
        <v>135</v>
      </c>
      <c r="AA30" s="263"/>
      <c r="AB30" s="231">
        <v>135</v>
      </c>
      <c r="AC30" s="172">
        <f>AB30*I30</f>
        <v>272.20050000000003</v>
      </c>
      <c r="AD30" s="334">
        <f>AB30+V30</f>
        <v>367.5</v>
      </c>
      <c r="AE30" s="455">
        <f>AD30*I30</f>
        <v>740.9902500000001</v>
      </c>
      <c r="AF30" s="465" t="s">
        <v>402</v>
      </c>
    </row>
    <row r="31" spans="1:32" ht="13.5" thickBot="1">
      <c r="A31" s="185"/>
      <c r="B31" s="280"/>
      <c r="C31" s="397" t="s">
        <v>390</v>
      </c>
      <c r="D31" s="187"/>
      <c r="E31" s="187"/>
      <c r="F31" s="211"/>
      <c r="G31" s="210"/>
      <c r="H31" s="212"/>
      <c r="I31" s="390"/>
      <c r="J31" s="213"/>
      <c r="K31" s="190"/>
      <c r="L31" s="214"/>
      <c r="M31" s="190"/>
      <c r="N31" s="191"/>
      <c r="O31" s="192"/>
      <c r="P31" s="257"/>
      <c r="Q31" s="214"/>
      <c r="R31" s="214"/>
      <c r="S31" s="215"/>
      <c r="T31" s="191"/>
      <c r="U31" s="256"/>
      <c r="V31" s="194"/>
      <c r="W31" s="192"/>
      <c r="X31" s="257"/>
      <c r="Y31" s="215"/>
      <c r="Z31" s="215"/>
      <c r="AA31" s="215"/>
      <c r="AB31" s="191"/>
      <c r="AC31" s="256"/>
      <c r="AD31" s="194"/>
      <c r="AE31" s="456"/>
      <c r="AF31" s="466"/>
    </row>
    <row r="32" spans="1:32" ht="12.75">
      <c r="A32" s="167">
        <v>1</v>
      </c>
      <c r="B32" s="165">
        <v>60</v>
      </c>
      <c r="C32" s="1" t="s">
        <v>150</v>
      </c>
      <c r="D32" s="9" t="s">
        <v>128</v>
      </c>
      <c r="E32" s="9" t="s">
        <v>35</v>
      </c>
      <c r="F32" s="5">
        <v>35194</v>
      </c>
      <c r="G32" s="84" t="s">
        <v>110</v>
      </c>
      <c r="H32" s="7">
        <v>59.5</v>
      </c>
      <c r="I32" s="368">
        <v>2.2263</v>
      </c>
      <c r="J32" s="24">
        <v>95</v>
      </c>
      <c r="K32" s="141">
        <v>107</v>
      </c>
      <c r="L32" s="141">
        <v>107</v>
      </c>
      <c r="M32" s="66"/>
      <c r="N32" s="67">
        <f>J32</f>
        <v>95</v>
      </c>
      <c r="O32" s="68">
        <f aca="true" t="shared" si="7" ref="O32:O42">N32*I32</f>
        <v>211.4985</v>
      </c>
      <c r="P32" s="26">
        <v>60</v>
      </c>
      <c r="Q32" s="141">
        <v>62.5</v>
      </c>
      <c r="R32" s="141">
        <v>62.5</v>
      </c>
      <c r="S32" s="66"/>
      <c r="T32" s="67">
        <f>P32</f>
        <v>60</v>
      </c>
      <c r="U32" s="69">
        <f aca="true" t="shared" si="8" ref="U32:U42">T32*I32</f>
        <v>133.578</v>
      </c>
      <c r="V32" s="57">
        <f aca="true" t="shared" si="9" ref="V32:V42">T32+N32</f>
        <v>155</v>
      </c>
      <c r="W32" s="68">
        <f aca="true" t="shared" si="10" ref="W32:W42">V32*I32</f>
        <v>345.0765</v>
      </c>
      <c r="X32" s="26">
        <v>140</v>
      </c>
      <c r="Y32" s="66">
        <v>145</v>
      </c>
      <c r="Z32" s="66">
        <v>150</v>
      </c>
      <c r="AA32" s="66"/>
      <c r="AB32" s="67">
        <f>Z32</f>
        <v>150</v>
      </c>
      <c r="AC32" s="69">
        <f aca="true" t="shared" si="11" ref="AC32:AC42">AB32*I32</f>
        <v>333.94500000000005</v>
      </c>
      <c r="AD32" s="57">
        <f aca="true" t="shared" si="12" ref="AD32:AD42">AB32+V32</f>
        <v>305</v>
      </c>
      <c r="AE32" s="92">
        <f aca="true" t="shared" si="13" ref="AE32:AE42">AD32*I32</f>
        <v>679.0215000000001</v>
      </c>
      <c r="AF32" s="382" t="s">
        <v>403</v>
      </c>
    </row>
    <row r="33" spans="1:32" ht="13.5" thickBot="1">
      <c r="A33" s="169">
        <v>2</v>
      </c>
      <c r="B33" s="170">
        <v>60</v>
      </c>
      <c r="C33" s="3" t="s">
        <v>149</v>
      </c>
      <c r="D33" s="114" t="s">
        <v>128</v>
      </c>
      <c r="E33" s="114" t="s">
        <v>35</v>
      </c>
      <c r="F33" s="115">
        <v>34429</v>
      </c>
      <c r="G33" s="134" t="s">
        <v>109</v>
      </c>
      <c r="H33" s="116">
        <v>60</v>
      </c>
      <c r="I33" s="370">
        <v>2.0293</v>
      </c>
      <c r="J33" s="133">
        <v>100</v>
      </c>
      <c r="K33" s="125">
        <v>110</v>
      </c>
      <c r="L33" s="142">
        <v>125</v>
      </c>
      <c r="M33" s="125"/>
      <c r="N33" s="117">
        <f>K33</f>
        <v>110</v>
      </c>
      <c r="O33" s="122">
        <f t="shared" si="7"/>
        <v>223.223</v>
      </c>
      <c r="P33" s="135">
        <v>70</v>
      </c>
      <c r="Q33" s="125">
        <v>75</v>
      </c>
      <c r="R33" s="142">
        <v>80</v>
      </c>
      <c r="S33" s="125"/>
      <c r="T33" s="117">
        <f>Q33</f>
        <v>75</v>
      </c>
      <c r="U33" s="120">
        <f t="shared" si="8"/>
        <v>152.19750000000002</v>
      </c>
      <c r="V33" s="121">
        <f t="shared" si="9"/>
        <v>185</v>
      </c>
      <c r="W33" s="122">
        <f t="shared" si="10"/>
        <v>375.4205</v>
      </c>
      <c r="X33" s="135">
        <v>120</v>
      </c>
      <c r="Y33" s="125">
        <v>130</v>
      </c>
      <c r="Z33" s="142">
        <v>145</v>
      </c>
      <c r="AA33" s="125"/>
      <c r="AB33" s="117">
        <f>Y33</f>
        <v>130</v>
      </c>
      <c r="AC33" s="120">
        <f t="shared" si="11"/>
        <v>263.809</v>
      </c>
      <c r="AD33" s="121">
        <f t="shared" si="12"/>
        <v>315</v>
      </c>
      <c r="AE33" s="119">
        <f t="shared" si="13"/>
        <v>639.2295</v>
      </c>
      <c r="AF33" s="384" t="s">
        <v>404</v>
      </c>
    </row>
    <row r="34" spans="1:32" ht="13.5" thickBot="1">
      <c r="A34" s="185">
        <v>1</v>
      </c>
      <c r="B34" s="280">
        <v>75</v>
      </c>
      <c r="C34" s="186" t="s">
        <v>156</v>
      </c>
      <c r="D34" s="187" t="s">
        <v>152</v>
      </c>
      <c r="E34" s="187" t="s">
        <v>35</v>
      </c>
      <c r="F34" s="188">
        <v>26338</v>
      </c>
      <c r="G34" s="210" t="s">
        <v>107</v>
      </c>
      <c r="H34" s="189">
        <v>75</v>
      </c>
      <c r="I34" s="390">
        <v>1.4674</v>
      </c>
      <c r="J34" s="193">
        <v>250</v>
      </c>
      <c r="K34" s="190">
        <v>280</v>
      </c>
      <c r="L34" s="328">
        <v>310</v>
      </c>
      <c r="M34" s="190"/>
      <c r="N34" s="191">
        <f>L34</f>
        <v>310</v>
      </c>
      <c r="O34" s="192">
        <f t="shared" si="7"/>
        <v>454.894</v>
      </c>
      <c r="P34" s="462">
        <v>170</v>
      </c>
      <c r="Q34" s="190">
        <v>185</v>
      </c>
      <c r="R34" s="328">
        <v>202.5</v>
      </c>
      <c r="S34" s="190"/>
      <c r="T34" s="191">
        <f>R34</f>
        <v>202.5</v>
      </c>
      <c r="U34" s="256">
        <f t="shared" si="8"/>
        <v>297.1485</v>
      </c>
      <c r="V34" s="194">
        <f t="shared" si="9"/>
        <v>512.5</v>
      </c>
      <c r="W34" s="192">
        <f t="shared" si="10"/>
        <v>752.0425</v>
      </c>
      <c r="X34" s="462">
        <v>220</v>
      </c>
      <c r="Y34" s="190">
        <v>240</v>
      </c>
      <c r="Z34" s="190">
        <v>250</v>
      </c>
      <c r="AA34" s="190"/>
      <c r="AB34" s="191">
        <v>250</v>
      </c>
      <c r="AC34" s="256">
        <f t="shared" si="11"/>
        <v>366.85</v>
      </c>
      <c r="AD34" s="329">
        <f t="shared" si="12"/>
        <v>762.5</v>
      </c>
      <c r="AE34" s="456">
        <f t="shared" si="13"/>
        <v>1118.8925</v>
      </c>
      <c r="AF34" s="466" t="s">
        <v>412</v>
      </c>
    </row>
    <row r="35" spans="1:32" ht="12.75">
      <c r="A35" s="167">
        <v>1</v>
      </c>
      <c r="B35" s="165">
        <v>82.5</v>
      </c>
      <c r="C35" s="1" t="s">
        <v>147</v>
      </c>
      <c r="D35" s="9" t="s">
        <v>132</v>
      </c>
      <c r="E35" s="9" t="s">
        <v>35</v>
      </c>
      <c r="F35" s="5">
        <v>33109</v>
      </c>
      <c r="G35" s="84" t="s">
        <v>111</v>
      </c>
      <c r="H35" s="7">
        <v>81.2</v>
      </c>
      <c r="I35" s="368">
        <v>1.4219</v>
      </c>
      <c r="J35" s="140">
        <v>270</v>
      </c>
      <c r="K35" s="141">
        <v>270</v>
      </c>
      <c r="L35" s="66">
        <v>270</v>
      </c>
      <c r="M35" s="66"/>
      <c r="N35" s="67">
        <f>L35</f>
        <v>270</v>
      </c>
      <c r="O35" s="68">
        <f t="shared" si="7"/>
        <v>383.913</v>
      </c>
      <c r="P35" s="26">
        <v>160</v>
      </c>
      <c r="Q35" s="66">
        <v>167.5</v>
      </c>
      <c r="R35" s="66">
        <v>172.5</v>
      </c>
      <c r="S35" s="66"/>
      <c r="T35" s="67">
        <f>R35</f>
        <v>172.5</v>
      </c>
      <c r="U35" s="69">
        <f t="shared" si="8"/>
        <v>245.27775</v>
      </c>
      <c r="V35" s="57">
        <f t="shared" si="9"/>
        <v>442.5</v>
      </c>
      <c r="W35" s="68">
        <f t="shared" si="10"/>
        <v>629.19075</v>
      </c>
      <c r="X35" s="26">
        <v>240</v>
      </c>
      <c r="Y35" s="66">
        <v>250</v>
      </c>
      <c r="Z35" s="66">
        <v>255</v>
      </c>
      <c r="AA35" s="66"/>
      <c r="AB35" s="67">
        <v>255</v>
      </c>
      <c r="AC35" s="69">
        <f t="shared" si="11"/>
        <v>362.5845</v>
      </c>
      <c r="AD35" s="57">
        <f t="shared" si="12"/>
        <v>697.5</v>
      </c>
      <c r="AE35" s="92">
        <f t="shared" si="13"/>
        <v>991.7752499999999</v>
      </c>
      <c r="AF35" s="382" t="s">
        <v>435</v>
      </c>
    </row>
    <row r="36" spans="1:32" ht="13.5" thickBot="1">
      <c r="A36" s="169">
        <v>1</v>
      </c>
      <c r="B36" s="170">
        <v>82.5</v>
      </c>
      <c r="C36" s="3" t="s">
        <v>144</v>
      </c>
      <c r="D36" s="114" t="s">
        <v>28</v>
      </c>
      <c r="E36" s="114" t="s">
        <v>33</v>
      </c>
      <c r="F36" s="115">
        <v>30670</v>
      </c>
      <c r="G36" s="134" t="s">
        <v>107</v>
      </c>
      <c r="H36" s="116">
        <v>81.8</v>
      </c>
      <c r="I36" s="370">
        <v>1.3752</v>
      </c>
      <c r="J36" s="133">
        <v>220</v>
      </c>
      <c r="K36" s="125">
        <v>230</v>
      </c>
      <c r="L36" s="125">
        <v>240</v>
      </c>
      <c r="M36" s="125"/>
      <c r="N36" s="117">
        <f>L36</f>
        <v>240</v>
      </c>
      <c r="O36" s="122">
        <f t="shared" si="7"/>
        <v>330.048</v>
      </c>
      <c r="P36" s="135">
        <v>135</v>
      </c>
      <c r="Q36" s="125">
        <v>145</v>
      </c>
      <c r="R36" s="142">
        <v>155</v>
      </c>
      <c r="S36" s="125"/>
      <c r="T36" s="117">
        <f>Q36</f>
        <v>145</v>
      </c>
      <c r="U36" s="120">
        <f t="shared" si="8"/>
        <v>199.404</v>
      </c>
      <c r="V36" s="121">
        <f t="shared" si="9"/>
        <v>385</v>
      </c>
      <c r="W36" s="122">
        <f t="shared" si="10"/>
        <v>529.452</v>
      </c>
      <c r="X36" s="135">
        <v>180</v>
      </c>
      <c r="Y36" s="125">
        <v>200</v>
      </c>
      <c r="Z36" s="125">
        <v>210</v>
      </c>
      <c r="AA36" s="125"/>
      <c r="AB36" s="117">
        <v>210</v>
      </c>
      <c r="AC36" s="120">
        <f t="shared" si="11"/>
        <v>288.792</v>
      </c>
      <c r="AD36" s="121">
        <f t="shared" si="12"/>
        <v>595</v>
      </c>
      <c r="AE36" s="119">
        <f t="shared" si="13"/>
        <v>818.244</v>
      </c>
      <c r="AF36" s="384" t="s">
        <v>413</v>
      </c>
    </row>
    <row r="37" spans="1:32" ht="13.5" thickBot="1">
      <c r="A37" s="185" t="s">
        <v>391</v>
      </c>
      <c r="B37" s="280">
        <v>90</v>
      </c>
      <c r="C37" s="186" t="s">
        <v>154</v>
      </c>
      <c r="D37" s="187" t="s">
        <v>155</v>
      </c>
      <c r="E37" s="187" t="s">
        <v>155</v>
      </c>
      <c r="F37" s="188">
        <v>27471</v>
      </c>
      <c r="G37" s="210" t="s">
        <v>107</v>
      </c>
      <c r="H37" s="189">
        <v>83.8</v>
      </c>
      <c r="I37" s="390">
        <v>1.3494</v>
      </c>
      <c r="J37" s="258">
        <v>320</v>
      </c>
      <c r="K37" s="190">
        <v>320</v>
      </c>
      <c r="L37" s="214">
        <v>350</v>
      </c>
      <c r="M37" s="190"/>
      <c r="N37" s="191">
        <f>K37</f>
        <v>320</v>
      </c>
      <c r="O37" s="192">
        <f t="shared" si="7"/>
        <v>431.808</v>
      </c>
      <c r="P37" s="259">
        <v>210</v>
      </c>
      <c r="Q37" s="214">
        <v>220</v>
      </c>
      <c r="R37" s="214">
        <v>222.5</v>
      </c>
      <c r="S37" s="190"/>
      <c r="T37" s="191">
        <v>0</v>
      </c>
      <c r="U37" s="256">
        <f t="shared" si="8"/>
        <v>0</v>
      </c>
      <c r="V37" s="194">
        <f t="shared" si="9"/>
        <v>320</v>
      </c>
      <c r="W37" s="192">
        <f t="shared" si="10"/>
        <v>431.808</v>
      </c>
      <c r="X37" s="259">
        <v>0</v>
      </c>
      <c r="Y37" s="214">
        <v>0</v>
      </c>
      <c r="Z37" s="214">
        <v>0</v>
      </c>
      <c r="AA37" s="190"/>
      <c r="AB37" s="191">
        <v>0</v>
      </c>
      <c r="AC37" s="256">
        <f t="shared" si="11"/>
        <v>0</v>
      </c>
      <c r="AD37" s="194">
        <f t="shared" si="12"/>
        <v>320</v>
      </c>
      <c r="AE37" s="456">
        <f t="shared" si="13"/>
        <v>431.808</v>
      </c>
      <c r="AF37" s="466" t="s">
        <v>410</v>
      </c>
    </row>
    <row r="38" spans="1:32" ht="13.5" thickBot="1">
      <c r="A38" s="236">
        <v>1</v>
      </c>
      <c r="B38" s="233">
        <v>100</v>
      </c>
      <c r="C38" s="226" t="s">
        <v>145</v>
      </c>
      <c r="D38" s="227" t="s">
        <v>28</v>
      </c>
      <c r="E38" s="227" t="s">
        <v>33</v>
      </c>
      <c r="F38" s="228">
        <v>19109</v>
      </c>
      <c r="G38" s="225" t="s">
        <v>119</v>
      </c>
      <c r="H38" s="229">
        <v>99.5</v>
      </c>
      <c r="I38" s="391">
        <v>1.8802</v>
      </c>
      <c r="J38" s="265">
        <v>245</v>
      </c>
      <c r="K38" s="230">
        <v>245</v>
      </c>
      <c r="L38" s="232">
        <v>260</v>
      </c>
      <c r="M38" s="230"/>
      <c r="N38" s="231">
        <f>K38</f>
        <v>245</v>
      </c>
      <c r="O38" s="171">
        <f t="shared" si="7"/>
        <v>460.649</v>
      </c>
      <c r="P38" s="463">
        <v>165</v>
      </c>
      <c r="Q38" s="230">
        <v>172.5</v>
      </c>
      <c r="R38" s="230">
        <v>180</v>
      </c>
      <c r="S38" s="230"/>
      <c r="T38" s="231">
        <f>R38</f>
        <v>180</v>
      </c>
      <c r="U38" s="172">
        <f t="shared" si="8"/>
        <v>338.43600000000004</v>
      </c>
      <c r="V38" s="173">
        <f t="shared" si="9"/>
        <v>425</v>
      </c>
      <c r="W38" s="171">
        <f t="shared" si="10"/>
        <v>799.085</v>
      </c>
      <c r="X38" s="266">
        <v>210</v>
      </c>
      <c r="Y38" s="263">
        <v>225</v>
      </c>
      <c r="Z38" s="232">
        <v>234.5</v>
      </c>
      <c r="AA38" s="263"/>
      <c r="AB38" s="231">
        <v>225</v>
      </c>
      <c r="AC38" s="172">
        <f t="shared" si="11"/>
        <v>423.045</v>
      </c>
      <c r="AD38" s="173">
        <f t="shared" si="12"/>
        <v>650</v>
      </c>
      <c r="AE38" s="455">
        <f t="shared" si="13"/>
        <v>1222.13</v>
      </c>
      <c r="AF38" s="465" t="s">
        <v>407</v>
      </c>
    </row>
    <row r="39" spans="1:32" ht="12.75">
      <c r="A39" s="174">
        <v>1</v>
      </c>
      <c r="B39" s="275">
        <v>110</v>
      </c>
      <c r="C39" s="4" t="s">
        <v>148</v>
      </c>
      <c r="D39" s="30" t="s">
        <v>132</v>
      </c>
      <c r="E39" s="30" t="s">
        <v>35</v>
      </c>
      <c r="F39" s="31">
        <v>32502</v>
      </c>
      <c r="G39" s="41" t="s">
        <v>111</v>
      </c>
      <c r="H39" s="32">
        <v>107.3</v>
      </c>
      <c r="I39" s="366">
        <v>1.2019</v>
      </c>
      <c r="J39" s="33">
        <v>310</v>
      </c>
      <c r="K39" s="77">
        <v>320</v>
      </c>
      <c r="L39" s="86">
        <v>325</v>
      </c>
      <c r="M39" s="77"/>
      <c r="N39" s="78">
        <f>K39</f>
        <v>320</v>
      </c>
      <c r="O39" s="79">
        <f t="shared" si="7"/>
        <v>384.608</v>
      </c>
      <c r="P39" s="374">
        <v>200</v>
      </c>
      <c r="Q39" s="86">
        <v>215</v>
      </c>
      <c r="R39" s="77">
        <v>215</v>
      </c>
      <c r="S39" s="77"/>
      <c r="T39" s="78">
        <f>R39</f>
        <v>215</v>
      </c>
      <c r="U39" s="297">
        <f t="shared" si="8"/>
        <v>258.4085</v>
      </c>
      <c r="V39" s="80">
        <f t="shared" si="9"/>
        <v>535</v>
      </c>
      <c r="W39" s="79">
        <f t="shared" si="10"/>
        <v>643.0165</v>
      </c>
      <c r="X39" s="374">
        <v>330</v>
      </c>
      <c r="Y39" s="77">
        <v>345</v>
      </c>
      <c r="Z39" s="77">
        <v>355</v>
      </c>
      <c r="AA39" s="77"/>
      <c r="AB39" s="78">
        <v>355</v>
      </c>
      <c r="AC39" s="297">
        <f t="shared" si="11"/>
        <v>426.67449999999997</v>
      </c>
      <c r="AD39" s="80">
        <f t="shared" si="12"/>
        <v>890</v>
      </c>
      <c r="AE39" s="94">
        <f t="shared" si="13"/>
        <v>1069.691</v>
      </c>
      <c r="AF39" s="380" t="s">
        <v>406</v>
      </c>
    </row>
    <row r="40" spans="1:32" ht="12.75">
      <c r="A40" s="168">
        <v>2</v>
      </c>
      <c r="B40" s="166">
        <v>110</v>
      </c>
      <c r="C40" s="2" t="s">
        <v>146</v>
      </c>
      <c r="D40" s="10" t="s">
        <v>30</v>
      </c>
      <c r="E40" s="10" t="s">
        <v>35</v>
      </c>
      <c r="F40" s="6">
        <v>31827</v>
      </c>
      <c r="G40" s="13" t="s">
        <v>111</v>
      </c>
      <c r="H40" s="8">
        <v>106.5</v>
      </c>
      <c r="I40" s="364">
        <v>1.1929</v>
      </c>
      <c r="J40" s="25">
        <v>230</v>
      </c>
      <c r="K40" s="70">
        <v>240</v>
      </c>
      <c r="L40" s="70">
        <v>250</v>
      </c>
      <c r="M40" s="70"/>
      <c r="N40" s="71">
        <f>L40</f>
        <v>250</v>
      </c>
      <c r="O40" s="72">
        <f t="shared" si="7"/>
        <v>298.225</v>
      </c>
      <c r="P40" s="27">
        <v>155</v>
      </c>
      <c r="Q40" s="83">
        <v>165</v>
      </c>
      <c r="R40" s="70">
        <v>170</v>
      </c>
      <c r="S40" s="70"/>
      <c r="T40" s="71">
        <f>R40</f>
        <v>170</v>
      </c>
      <c r="U40" s="81">
        <f t="shared" si="8"/>
        <v>202.793</v>
      </c>
      <c r="V40" s="87">
        <f t="shared" si="9"/>
        <v>420</v>
      </c>
      <c r="W40" s="72">
        <f t="shared" si="10"/>
        <v>501.01800000000003</v>
      </c>
      <c r="X40" s="27">
        <v>255</v>
      </c>
      <c r="Y40" s="70">
        <v>270</v>
      </c>
      <c r="Z40" s="83">
        <v>285</v>
      </c>
      <c r="AA40" s="70"/>
      <c r="AB40" s="71">
        <v>270</v>
      </c>
      <c r="AC40" s="81">
        <f t="shared" si="11"/>
        <v>322.083</v>
      </c>
      <c r="AD40" s="87">
        <f t="shared" si="12"/>
        <v>690</v>
      </c>
      <c r="AE40" s="95">
        <f t="shared" si="13"/>
        <v>823.101</v>
      </c>
      <c r="AF40" s="378" t="s">
        <v>436</v>
      </c>
    </row>
    <row r="41" spans="1:32" ht="13.5" thickBot="1">
      <c r="A41" s="175">
        <v>1</v>
      </c>
      <c r="B41" s="393">
        <v>110</v>
      </c>
      <c r="C41" s="176" t="s">
        <v>153</v>
      </c>
      <c r="D41" s="177" t="s">
        <v>30</v>
      </c>
      <c r="E41" s="177" t="s">
        <v>35</v>
      </c>
      <c r="F41" s="178">
        <v>22166</v>
      </c>
      <c r="G41" s="355" t="s">
        <v>119</v>
      </c>
      <c r="H41" s="179">
        <v>109.2</v>
      </c>
      <c r="I41" s="367">
        <v>1.3895</v>
      </c>
      <c r="J41" s="180">
        <v>250</v>
      </c>
      <c r="K41" s="209">
        <v>265</v>
      </c>
      <c r="L41" s="209">
        <v>270</v>
      </c>
      <c r="M41" s="181"/>
      <c r="N41" s="182">
        <f>J41</f>
        <v>250</v>
      </c>
      <c r="O41" s="183">
        <f t="shared" si="7"/>
        <v>347.375</v>
      </c>
      <c r="P41" s="438">
        <v>200</v>
      </c>
      <c r="Q41" s="181">
        <v>210</v>
      </c>
      <c r="R41" s="209">
        <v>217.5</v>
      </c>
      <c r="S41" s="181"/>
      <c r="T41" s="182">
        <f>Q41</f>
        <v>210</v>
      </c>
      <c r="U41" s="299">
        <f t="shared" si="8"/>
        <v>291.795</v>
      </c>
      <c r="V41" s="184">
        <f t="shared" si="9"/>
        <v>460</v>
      </c>
      <c r="W41" s="183">
        <f t="shared" si="10"/>
        <v>639.17</v>
      </c>
      <c r="X41" s="438">
        <v>220</v>
      </c>
      <c r="Y41" s="181">
        <v>240</v>
      </c>
      <c r="Z41" s="181">
        <v>250</v>
      </c>
      <c r="AA41" s="181"/>
      <c r="AB41" s="182">
        <v>250</v>
      </c>
      <c r="AC41" s="299">
        <f t="shared" si="11"/>
        <v>347.375</v>
      </c>
      <c r="AD41" s="184">
        <f t="shared" si="12"/>
        <v>710</v>
      </c>
      <c r="AE41" s="387">
        <f t="shared" si="13"/>
        <v>986.545</v>
      </c>
      <c r="AF41" s="381" t="s">
        <v>408</v>
      </c>
    </row>
    <row r="42" spans="1:32" ht="13.5" thickBot="1">
      <c r="A42" s="236">
        <v>1</v>
      </c>
      <c r="B42" s="233">
        <v>125</v>
      </c>
      <c r="C42" s="226" t="s">
        <v>151</v>
      </c>
      <c r="D42" s="227" t="s">
        <v>152</v>
      </c>
      <c r="E42" s="227" t="s">
        <v>35</v>
      </c>
      <c r="F42" s="228">
        <v>27069</v>
      </c>
      <c r="G42" s="225" t="s">
        <v>107</v>
      </c>
      <c r="H42" s="229">
        <v>121.4</v>
      </c>
      <c r="I42" s="391">
        <v>1.1583</v>
      </c>
      <c r="J42" s="239">
        <v>350</v>
      </c>
      <c r="K42" s="230">
        <v>380</v>
      </c>
      <c r="L42" s="230">
        <v>400</v>
      </c>
      <c r="M42" s="230"/>
      <c r="N42" s="231">
        <f>L42</f>
        <v>400</v>
      </c>
      <c r="O42" s="171">
        <f t="shared" si="7"/>
        <v>463.32000000000005</v>
      </c>
      <c r="P42" s="234">
        <v>240</v>
      </c>
      <c r="Q42" s="230">
        <v>260</v>
      </c>
      <c r="R42" s="232">
        <v>280</v>
      </c>
      <c r="S42" s="230"/>
      <c r="T42" s="231">
        <f>Q42</f>
        <v>260</v>
      </c>
      <c r="U42" s="172">
        <f t="shared" si="8"/>
        <v>301.158</v>
      </c>
      <c r="V42" s="173">
        <f t="shared" si="9"/>
        <v>660</v>
      </c>
      <c r="W42" s="171">
        <f t="shared" si="10"/>
        <v>764.4780000000001</v>
      </c>
      <c r="X42" s="464">
        <v>330</v>
      </c>
      <c r="Y42" s="230">
        <v>350</v>
      </c>
      <c r="Z42" s="326">
        <v>375</v>
      </c>
      <c r="AA42" s="230"/>
      <c r="AB42" s="231">
        <v>375</v>
      </c>
      <c r="AC42" s="172">
        <f t="shared" si="11"/>
        <v>434.36250000000007</v>
      </c>
      <c r="AD42" s="173">
        <f t="shared" si="12"/>
        <v>1035</v>
      </c>
      <c r="AE42" s="455">
        <f t="shared" si="13"/>
        <v>1198.8405</v>
      </c>
      <c r="AF42" s="465" t="s">
        <v>411</v>
      </c>
    </row>
    <row r="44" ht="12.75">
      <c r="C44" s="11" t="s">
        <v>393</v>
      </c>
    </row>
    <row r="45" spans="2:3" ht="12.75">
      <c r="B45" s="324"/>
      <c r="C45" s="11" t="s">
        <v>434</v>
      </c>
    </row>
    <row r="46" ht="12.75">
      <c r="C46" s="11" t="s">
        <v>439</v>
      </c>
    </row>
  </sheetData>
  <sheetProtection/>
  <mergeCells count="30">
    <mergeCell ref="AF4:AF5"/>
    <mergeCell ref="AF27:AF28"/>
    <mergeCell ref="J4:O4"/>
    <mergeCell ref="P4:U4"/>
    <mergeCell ref="V4:W4"/>
    <mergeCell ref="I4:I5"/>
    <mergeCell ref="I27:I28"/>
    <mergeCell ref="X4:AC4"/>
    <mergeCell ref="AD4:AE4"/>
    <mergeCell ref="B4:B5"/>
    <mergeCell ref="C4:C5"/>
    <mergeCell ref="D4:D5"/>
    <mergeCell ref="E4:E5"/>
    <mergeCell ref="F4:F5"/>
    <mergeCell ref="G4:G5"/>
    <mergeCell ref="H4:H5"/>
    <mergeCell ref="E27:E28"/>
    <mergeCell ref="F27:F28"/>
    <mergeCell ref="G27:G28"/>
    <mergeCell ref="H27:H28"/>
    <mergeCell ref="A4:A5"/>
    <mergeCell ref="A27:A28"/>
    <mergeCell ref="AD27:AE27"/>
    <mergeCell ref="J27:O27"/>
    <mergeCell ref="P27:U27"/>
    <mergeCell ref="V27:W27"/>
    <mergeCell ref="X27:AC27"/>
    <mergeCell ref="B27:B28"/>
    <mergeCell ref="C27:C28"/>
    <mergeCell ref="D27:D2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45"/>
  <sheetViews>
    <sheetView zoomScale="75" zoomScaleNormal="75" workbookViewId="0" topLeftCell="A115">
      <selection activeCell="N115" sqref="N1:N16384"/>
    </sheetView>
  </sheetViews>
  <sheetFormatPr defaultColWidth="9.00390625" defaultRowHeight="12.75"/>
  <cols>
    <col min="1" max="1" width="9.125" style="11" customWidth="1"/>
    <col min="2" max="2" width="5.875" style="11" bestFit="1" customWidth="1"/>
    <col min="3" max="3" width="21.125" style="11" bestFit="1" customWidth="1"/>
    <col min="4" max="4" width="14.875" style="11" bestFit="1" customWidth="1"/>
    <col min="5" max="5" width="21.875" style="11" bestFit="1" customWidth="1"/>
    <col min="6" max="6" width="13.25390625" style="11" bestFit="1" customWidth="1"/>
    <col min="7" max="7" width="13.125" style="11" customWidth="1"/>
    <col min="8" max="8" width="8.125" style="11" customWidth="1"/>
    <col min="9" max="9" width="7.75390625" style="47" customWidth="1"/>
    <col min="10" max="10" width="6.75390625" style="109" customWidth="1"/>
    <col min="11" max="11" width="7.375" style="109" customWidth="1"/>
    <col min="12" max="12" width="7.00390625" style="109" customWidth="1"/>
    <col min="13" max="13" width="5.375" style="109" customWidth="1"/>
    <col min="14" max="14" width="6.375" style="74" customWidth="1"/>
    <col min="15" max="15" width="8.25390625" style="75" customWidth="1"/>
    <col min="16" max="16" width="19.25390625" style="270" customWidth="1"/>
    <col min="17" max="17" width="2.125" style="270" customWidth="1"/>
    <col min="18" max="18" width="6.125" style="271" customWidth="1"/>
    <col min="19" max="19" width="6.125" style="272" customWidth="1"/>
    <col min="20" max="20" width="6.125" style="271" customWidth="1"/>
    <col min="21" max="21" width="6.125" style="272" customWidth="1"/>
    <col min="22" max="24" width="6.125" style="270" customWidth="1"/>
    <col min="25" max="25" width="2.25390625" style="270" customWidth="1"/>
    <col min="26" max="26" width="6.125" style="271" customWidth="1"/>
    <col min="27" max="27" width="6.125" style="272" customWidth="1"/>
    <col min="28" max="28" width="6.125" style="271" customWidth="1"/>
    <col min="29" max="29" width="9.00390625" style="274" customWidth="1"/>
    <col min="30" max="56" width="9.125" style="16" customWidth="1"/>
    <col min="57" max="16384" width="9.125" style="11" customWidth="1"/>
  </cols>
  <sheetData>
    <row r="1" spans="3:56" s="15" customFormat="1" ht="22.5" customHeight="1">
      <c r="C1" s="42"/>
      <c r="D1" s="42"/>
      <c r="E1" s="42"/>
      <c r="F1" s="42"/>
      <c r="G1" s="42"/>
      <c r="H1" s="42"/>
      <c r="I1" s="55" t="s">
        <v>294</v>
      </c>
      <c r="J1" s="42"/>
      <c r="K1" s="42"/>
      <c r="L1" s="42"/>
      <c r="M1" s="42"/>
      <c r="N1" s="552"/>
      <c r="O1" s="56"/>
      <c r="P1" s="160"/>
      <c r="Q1" s="160"/>
      <c r="R1" s="102"/>
      <c r="S1" s="103"/>
      <c r="T1" s="101"/>
      <c r="U1" s="103"/>
      <c r="V1" s="101"/>
      <c r="W1" s="101"/>
      <c r="X1" s="101"/>
      <c r="Y1" s="101"/>
      <c r="Z1" s="101"/>
      <c r="AA1" s="103"/>
      <c r="AB1" s="101"/>
      <c r="AC1" s="10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9:29" s="16" customFormat="1" ht="12.75">
      <c r="I2" s="45"/>
      <c r="J2" s="100"/>
      <c r="K2" s="101"/>
      <c r="L2" s="101"/>
      <c r="M2" s="101"/>
      <c r="N2" s="553"/>
      <c r="O2" s="49"/>
      <c r="P2" s="17"/>
      <c r="Q2" s="17"/>
      <c r="R2" s="102"/>
      <c r="S2" s="103"/>
      <c r="T2" s="101"/>
      <c r="U2" s="103"/>
      <c r="V2" s="101"/>
      <c r="W2" s="101"/>
      <c r="X2" s="101"/>
      <c r="Y2" s="101"/>
      <c r="Z2" s="101"/>
      <c r="AA2" s="103"/>
      <c r="AB2" s="101"/>
      <c r="AC2" s="104"/>
    </row>
    <row r="3" spans="1:56" s="18" customFormat="1" ht="18.75" thickBot="1">
      <c r="A3" s="16"/>
      <c r="D3" s="19"/>
      <c r="E3" s="19"/>
      <c r="G3" s="105"/>
      <c r="H3" s="19" t="s">
        <v>387</v>
      </c>
      <c r="N3" s="554"/>
      <c r="O3" s="50"/>
      <c r="P3" s="269"/>
      <c r="Q3" s="269"/>
      <c r="R3" s="102"/>
      <c r="S3" s="103"/>
      <c r="T3" s="101"/>
      <c r="U3" s="103"/>
      <c r="V3" s="101"/>
      <c r="W3" s="101"/>
      <c r="X3" s="101"/>
      <c r="Y3" s="101"/>
      <c r="Z3" s="101"/>
      <c r="AA3" s="103"/>
      <c r="AB3" s="101"/>
      <c r="AC3" s="10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29" ht="12.75">
      <c r="A4" s="491" t="s">
        <v>386</v>
      </c>
      <c r="B4" s="517" t="s">
        <v>4</v>
      </c>
      <c r="C4" s="491" t="s">
        <v>5</v>
      </c>
      <c r="D4" s="491" t="s">
        <v>23</v>
      </c>
      <c r="E4" s="491" t="s">
        <v>24</v>
      </c>
      <c r="F4" s="491" t="s">
        <v>25</v>
      </c>
      <c r="G4" s="491" t="s">
        <v>6</v>
      </c>
      <c r="H4" s="491" t="s">
        <v>3</v>
      </c>
      <c r="I4" s="512" t="s">
        <v>1</v>
      </c>
      <c r="J4" s="502" t="s">
        <v>8</v>
      </c>
      <c r="K4" s="503"/>
      <c r="L4" s="503"/>
      <c r="M4" s="503"/>
      <c r="N4" s="503"/>
      <c r="O4" s="516"/>
      <c r="P4" s="500" t="s">
        <v>400</v>
      </c>
      <c r="X4" s="16"/>
      <c r="Y4" s="16"/>
      <c r="Z4" s="16"/>
      <c r="AA4" s="16"/>
      <c r="AB4" s="16"/>
      <c r="AC4" s="16"/>
    </row>
    <row r="5" spans="1:56" s="65" customFormat="1" ht="13.5" thickBot="1">
      <c r="A5" s="492"/>
      <c r="B5" s="518"/>
      <c r="C5" s="492"/>
      <c r="D5" s="492"/>
      <c r="E5" s="492"/>
      <c r="F5" s="492"/>
      <c r="G5" s="492"/>
      <c r="H5" s="492"/>
      <c r="I5" s="513"/>
      <c r="J5" s="58">
        <v>1</v>
      </c>
      <c r="K5" s="59">
        <v>2</v>
      </c>
      <c r="L5" s="59">
        <v>3</v>
      </c>
      <c r="M5" s="59">
        <v>4</v>
      </c>
      <c r="N5" s="60" t="s">
        <v>22</v>
      </c>
      <c r="O5" s="63" t="s">
        <v>1</v>
      </c>
      <c r="P5" s="501"/>
      <c r="Q5" s="270"/>
      <c r="R5" s="271"/>
      <c r="S5" s="272"/>
      <c r="T5" s="271"/>
      <c r="U5" s="272"/>
      <c r="V5" s="270"/>
      <c r="W5" s="270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</row>
    <row r="6" spans="1:56" s="65" customFormat="1" ht="13.5" thickBot="1">
      <c r="A6" s="235"/>
      <c r="B6" s="392"/>
      <c r="C6" s="240" t="s">
        <v>389</v>
      </c>
      <c r="D6" s="222"/>
      <c r="E6" s="222"/>
      <c r="F6" s="222"/>
      <c r="G6" s="222"/>
      <c r="H6" s="222"/>
      <c r="I6" s="389"/>
      <c r="J6" s="237"/>
      <c r="K6" s="223"/>
      <c r="L6" s="223"/>
      <c r="M6" s="223"/>
      <c r="N6" s="224"/>
      <c r="O6" s="238"/>
      <c r="P6" s="398"/>
      <c r="Q6" s="270"/>
      <c r="R6" s="271"/>
      <c r="S6" s="272"/>
      <c r="T6" s="271"/>
      <c r="U6" s="272"/>
      <c r="V6" s="270"/>
      <c r="W6" s="270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</row>
    <row r="7" spans="1:29" ht="13.5" thickBot="1">
      <c r="A7" s="185">
        <v>1</v>
      </c>
      <c r="B7" s="280">
        <v>44</v>
      </c>
      <c r="C7" s="186" t="s">
        <v>163</v>
      </c>
      <c r="D7" s="187" t="s">
        <v>30</v>
      </c>
      <c r="E7" s="187" t="s">
        <v>35</v>
      </c>
      <c r="F7" s="188">
        <v>33113</v>
      </c>
      <c r="G7" s="186" t="s">
        <v>111</v>
      </c>
      <c r="H7" s="189">
        <v>43.6</v>
      </c>
      <c r="I7" s="390">
        <v>2.5387</v>
      </c>
      <c r="J7" s="281">
        <v>60</v>
      </c>
      <c r="K7" s="341">
        <v>67.5</v>
      </c>
      <c r="L7" s="214">
        <v>72.5</v>
      </c>
      <c r="M7" s="190"/>
      <c r="N7" s="191">
        <f>K7</f>
        <v>67.5</v>
      </c>
      <c r="O7" s="192">
        <f>N7*I7</f>
        <v>171.36225</v>
      </c>
      <c r="P7" s="399" t="s">
        <v>401</v>
      </c>
      <c r="X7" s="16"/>
      <c r="Y7" s="16"/>
      <c r="Z7" s="16"/>
      <c r="AA7" s="16"/>
      <c r="AB7" s="16"/>
      <c r="AC7" s="16"/>
    </row>
    <row r="8" spans="1:29" ht="13.5" thickBot="1">
      <c r="A8" s="236">
        <v>1</v>
      </c>
      <c r="B8" s="233">
        <v>56</v>
      </c>
      <c r="C8" s="226" t="s">
        <v>36</v>
      </c>
      <c r="D8" s="227" t="s">
        <v>128</v>
      </c>
      <c r="E8" s="227" t="s">
        <v>35</v>
      </c>
      <c r="F8" s="228">
        <v>33999</v>
      </c>
      <c r="G8" s="226" t="s">
        <v>108</v>
      </c>
      <c r="H8" s="229">
        <v>53.2</v>
      </c>
      <c r="I8" s="391">
        <v>2.2284</v>
      </c>
      <c r="J8" s="254">
        <v>55</v>
      </c>
      <c r="K8" s="250">
        <v>57.5</v>
      </c>
      <c r="L8" s="326">
        <v>60</v>
      </c>
      <c r="M8" s="230"/>
      <c r="N8" s="231">
        <f>L8</f>
        <v>60</v>
      </c>
      <c r="O8" s="171">
        <f>N8*I8</f>
        <v>133.704</v>
      </c>
      <c r="P8" s="398" t="s">
        <v>402</v>
      </c>
      <c r="X8" s="16"/>
      <c r="Y8" s="16"/>
      <c r="Z8" s="16"/>
      <c r="AA8" s="16"/>
      <c r="AB8" s="16"/>
      <c r="AC8" s="16"/>
    </row>
    <row r="9" spans="1:29" ht="13.5" thickBot="1">
      <c r="A9" s="185"/>
      <c r="B9" s="280"/>
      <c r="C9" s="397" t="s">
        <v>390</v>
      </c>
      <c r="D9" s="187"/>
      <c r="E9" s="187"/>
      <c r="F9" s="188"/>
      <c r="G9" s="186"/>
      <c r="H9" s="189"/>
      <c r="I9" s="390"/>
      <c r="J9" s="281"/>
      <c r="K9" s="249"/>
      <c r="L9" s="190"/>
      <c r="M9" s="190"/>
      <c r="N9" s="191"/>
      <c r="O9" s="192"/>
      <c r="P9" s="399"/>
      <c r="X9" s="16"/>
      <c r="Y9" s="16"/>
      <c r="Z9" s="16"/>
      <c r="AA9" s="16"/>
      <c r="AB9" s="16"/>
      <c r="AC9" s="16"/>
    </row>
    <row r="10" spans="1:29" ht="13.5" thickBot="1">
      <c r="A10" s="236">
        <v>1</v>
      </c>
      <c r="B10" s="233">
        <v>60</v>
      </c>
      <c r="C10" s="226" t="s">
        <v>161</v>
      </c>
      <c r="D10" s="227" t="s">
        <v>162</v>
      </c>
      <c r="E10" s="227" t="s">
        <v>35</v>
      </c>
      <c r="F10" s="228">
        <v>34126</v>
      </c>
      <c r="G10" s="226" t="s">
        <v>109</v>
      </c>
      <c r="H10" s="229">
        <v>58.9</v>
      </c>
      <c r="I10" s="391">
        <v>1.9705</v>
      </c>
      <c r="J10" s="254">
        <v>117.5</v>
      </c>
      <c r="K10" s="250">
        <v>122.5</v>
      </c>
      <c r="L10" s="232">
        <v>130</v>
      </c>
      <c r="M10" s="230"/>
      <c r="N10" s="231">
        <f>K10</f>
        <v>122.5</v>
      </c>
      <c r="O10" s="171">
        <f aca="true" t="shared" si="0" ref="O10:O31">N10*I10</f>
        <v>241.38625</v>
      </c>
      <c r="P10" s="398" t="s">
        <v>405</v>
      </c>
      <c r="X10" s="16"/>
      <c r="Y10" s="16"/>
      <c r="Z10" s="16"/>
      <c r="AA10" s="16"/>
      <c r="AB10" s="16"/>
      <c r="AC10" s="16"/>
    </row>
    <row r="11" spans="1:29" ht="12.75">
      <c r="A11" s="174">
        <v>1</v>
      </c>
      <c r="B11" s="394">
        <v>67.5</v>
      </c>
      <c r="C11" s="4" t="s">
        <v>166</v>
      </c>
      <c r="D11" s="30" t="s">
        <v>30</v>
      </c>
      <c r="E11" s="30" t="s">
        <v>35</v>
      </c>
      <c r="F11" s="31">
        <v>32571</v>
      </c>
      <c r="G11" s="285" t="s">
        <v>111</v>
      </c>
      <c r="H11" s="32">
        <v>64.5</v>
      </c>
      <c r="I11" s="371">
        <v>1.7043</v>
      </c>
      <c r="J11" s="410">
        <v>145</v>
      </c>
      <c r="K11" s="86">
        <v>150</v>
      </c>
      <c r="L11" s="221">
        <v>150</v>
      </c>
      <c r="M11" s="86"/>
      <c r="N11" s="78">
        <f>L11</f>
        <v>150</v>
      </c>
      <c r="O11" s="79">
        <f t="shared" si="0"/>
        <v>255.64499999999998</v>
      </c>
      <c r="P11" s="400" t="s">
        <v>406</v>
      </c>
      <c r="X11" s="16"/>
      <c r="Y11" s="16"/>
      <c r="Z11" s="16"/>
      <c r="AA11" s="16"/>
      <c r="AB11" s="16"/>
      <c r="AC11" s="16"/>
    </row>
    <row r="12" spans="1:29" ht="12.75">
      <c r="A12" s="168">
        <v>1</v>
      </c>
      <c r="B12" s="166">
        <v>67.5</v>
      </c>
      <c r="C12" s="2" t="s">
        <v>160</v>
      </c>
      <c r="D12" s="10" t="s">
        <v>30</v>
      </c>
      <c r="E12" s="10" t="s">
        <v>35</v>
      </c>
      <c r="F12" s="6">
        <v>30573</v>
      </c>
      <c r="G12" s="2" t="s">
        <v>107</v>
      </c>
      <c r="H12" s="8">
        <v>65.5</v>
      </c>
      <c r="I12" s="364">
        <v>1.6488</v>
      </c>
      <c r="J12" s="152">
        <v>140</v>
      </c>
      <c r="K12" s="124">
        <v>140</v>
      </c>
      <c r="L12" s="83">
        <v>150</v>
      </c>
      <c r="M12" s="70"/>
      <c r="N12" s="71">
        <f>K12</f>
        <v>140</v>
      </c>
      <c r="O12" s="72">
        <f t="shared" si="0"/>
        <v>230.832</v>
      </c>
      <c r="P12" s="404" t="s">
        <v>410</v>
      </c>
      <c r="X12" s="16"/>
      <c r="Y12" s="16"/>
      <c r="Z12" s="16"/>
      <c r="AA12" s="16"/>
      <c r="AB12" s="16"/>
      <c r="AC12" s="16"/>
    </row>
    <row r="13" spans="1:29" ht="12.75">
      <c r="A13" s="168">
        <v>1</v>
      </c>
      <c r="B13" s="166">
        <v>67.5</v>
      </c>
      <c r="C13" s="2" t="s">
        <v>437</v>
      </c>
      <c r="D13" s="10" t="s">
        <v>30</v>
      </c>
      <c r="E13" s="10" t="s">
        <v>35</v>
      </c>
      <c r="F13" s="6">
        <v>34477</v>
      </c>
      <c r="G13" s="2" t="s">
        <v>109</v>
      </c>
      <c r="H13" s="8">
        <v>63.8</v>
      </c>
      <c r="I13" s="364">
        <v>1.9008</v>
      </c>
      <c r="J13" s="123">
        <v>115</v>
      </c>
      <c r="K13" s="124">
        <v>120</v>
      </c>
      <c r="L13" s="83">
        <v>125</v>
      </c>
      <c r="M13" s="70"/>
      <c r="N13" s="71">
        <f>K13</f>
        <v>120</v>
      </c>
      <c r="O13" s="72">
        <f t="shared" si="0"/>
        <v>228.096</v>
      </c>
      <c r="P13" s="404" t="s">
        <v>410</v>
      </c>
      <c r="X13" s="16"/>
      <c r="Y13" s="16"/>
      <c r="Z13" s="16"/>
      <c r="AA13" s="16"/>
      <c r="AB13" s="16"/>
      <c r="AC13" s="16"/>
    </row>
    <row r="14" spans="1:29" ht="13.5" thickBot="1">
      <c r="A14" s="175">
        <v>1</v>
      </c>
      <c r="B14" s="393">
        <v>67.5</v>
      </c>
      <c r="C14" s="176" t="s">
        <v>157</v>
      </c>
      <c r="D14" s="177" t="s">
        <v>26</v>
      </c>
      <c r="E14" s="177" t="s">
        <v>31</v>
      </c>
      <c r="F14" s="178">
        <v>33327</v>
      </c>
      <c r="G14" s="176" t="s">
        <v>108</v>
      </c>
      <c r="H14" s="179">
        <v>67.5</v>
      </c>
      <c r="I14" s="367">
        <v>1.6623</v>
      </c>
      <c r="J14" s="283">
        <v>140</v>
      </c>
      <c r="K14" s="247">
        <v>140</v>
      </c>
      <c r="L14" s="181">
        <v>150</v>
      </c>
      <c r="M14" s="209">
        <v>160.5</v>
      </c>
      <c r="N14" s="182">
        <f>L14</f>
        <v>150</v>
      </c>
      <c r="O14" s="183">
        <f t="shared" si="0"/>
        <v>249.34500000000003</v>
      </c>
      <c r="P14" s="401" t="s">
        <v>404</v>
      </c>
      <c r="X14" s="16"/>
      <c r="Y14" s="16"/>
      <c r="Z14" s="16"/>
      <c r="AA14" s="16"/>
      <c r="AB14" s="16"/>
      <c r="AC14" s="16"/>
    </row>
    <row r="15" spans="1:29" ht="13.5" thickBot="1">
      <c r="A15" s="236">
        <v>1</v>
      </c>
      <c r="B15" s="233">
        <v>75</v>
      </c>
      <c r="C15" s="226" t="s">
        <v>164</v>
      </c>
      <c r="D15" s="227" t="s">
        <v>113</v>
      </c>
      <c r="E15" s="227" t="s">
        <v>35</v>
      </c>
      <c r="F15" s="228">
        <v>30078</v>
      </c>
      <c r="G15" s="226" t="s">
        <v>107</v>
      </c>
      <c r="H15" s="229">
        <v>74.3</v>
      </c>
      <c r="I15" s="391">
        <v>1.4744</v>
      </c>
      <c r="J15" s="254">
        <v>150</v>
      </c>
      <c r="K15" s="295">
        <v>155</v>
      </c>
      <c r="L15" s="232">
        <v>160</v>
      </c>
      <c r="M15" s="230"/>
      <c r="N15" s="231">
        <f>J15</f>
        <v>150</v>
      </c>
      <c r="O15" s="171">
        <f t="shared" si="0"/>
        <v>221.16</v>
      </c>
      <c r="P15" s="398" t="s">
        <v>410</v>
      </c>
      <c r="X15" s="16"/>
      <c r="Y15" s="16"/>
      <c r="Z15" s="16"/>
      <c r="AA15" s="16"/>
      <c r="AB15" s="16"/>
      <c r="AC15" s="16"/>
    </row>
    <row r="16" spans="1:29" ht="12.75">
      <c r="A16" s="174">
        <v>1</v>
      </c>
      <c r="B16" s="275">
        <v>82.5</v>
      </c>
      <c r="C16" s="4" t="s">
        <v>158</v>
      </c>
      <c r="D16" s="30" t="s">
        <v>53</v>
      </c>
      <c r="E16" s="30" t="s">
        <v>159</v>
      </c>
      <c r="F16" s="31">
        <v>29627</v>
      </c>
      <c r="G16" s="4" t="s">
        <v>107</v>
      </c>
      <c r="H16" s="32">
        <v>81.3</v>
      </c>
      <c r="I16" s="366">
        <v>1.3805</v>
      </c>
      <c r="J16" s="158">
        <v>217.5</v>
      </c>
      <c r="K16" s="278">
        <v>227.5</v>
      </c>
      <c r="L16" s="86">
        <v>237.5</v>
      </c>
      <c r="M16" s="77"/>
      <c r="N16" s="78">
        <f>J16</f>
        <v>217.5</v>
      </c>
      <c r="O16" s="79">
        <f t="shared" si="0"/>
        <v>300.25875</v>
      </c>
      <c r="P16" s="400" t="s">
        <v>412</v>
      </c>
      <c r="X16" s="16"/>
      <c r="Y16" s="16"/>
      <c r="Z16" s="16"/>
      <c r="AA16" s="16"/>
      <c r="AB16" s="16"/>
      <c r="AC16" s="16"/>
    </row>
    <row r="17" spans="1:56" s="110" customFormat="1" ht="13.5" thickBot="1">
      <c r="A17" s="409">
        <v>1</v>
      </c>
      <c r="B17" s="393">
        <v>82.5</v>
      </c>
      <c r="C17" s="176" t="s">
        <v>250</v>
      </c>
      <c r="D17" s="177" t="s">
        <v>113</v>
      </c>
      <c r="E17" s="177" t="s">
        <v>35</v>
      </c>
      <c r="F17" s="178">
        <v>34053</v>
      </c>
      <c r="G17" s="176" t="s">
        <v>109</v>
      </c>
      <c r="H17" s="179">
        <v>81.4</v>
      </c>
      <c r="I17" s="367">
        <v>1.491</v>
      </c>
      <c r="J17" s="282">
        <v>170</v>
      </c>
      <c r="K17" s="209">
        <v>183</v>
      </c>
      <c r="L17" s="248">
        <v>0</v>
      </c>
      <c r="M17" s="181"/>
      <c r="N17" s="182">
        <f>J17</f>
        <v>170</v>
      </c>
      <c r="O17" s="183">
        <f t="shared" si="0"/>
        <v>253.47000000000003</v>
      </c>
      <c r="P17" s="401" t="s">
        <v>403</v>
      </c>
      <c r="Q17" s="270"/>
      <c r="R17" s="271"/>
      <c r="S17" s="272"/>
      <c r="T17" s="271"/>
      <c r="U17" s="272"/>
      <c r="V17" s="270"/>
      <c r="W17" s="270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</row>
    <row r="18" spans="1:56" s="110" customFormat="1" ht="12.75">
      <c r="A18" s="287">
        <v>1</v>
      </c>
      <c r="B18" s="277">
        <v>90</v>
      </c>
      <c r="C18" s="1" t="s">
        <v>89</v>
      </c>
      <c r="D18" s="9" t="s">
        <v>114</v>
      </c>
      <c r="E18" s="9" t="s">
        <v>118</v>
      </c>
      <c r="F18" s="5">
        <v>25088</v>
      </c>
      <c r="G18" s="144" t="s">
        <v>117</v>
      </c>
      <c r="H18" s="7">
        <v>89.7</v>
      </c>
      <c r="I18" s="360">
        <v>1.3037</v>
      </c>
      <c r="J18" s="24">
        <v>170</v>
      </c>
      <c r="K18" s="141">
        <v>180</v>
      </c>
      <c r="L18" s="138">
        <v>180</v>
      </c>
      <c r="M18" s="66"/>
      <c r="N18" s="67">
        <f>J18</f>
        <v>170</v>
      </c>
      <c r="O18" s="68">
        <f t="shared" si="0"/>
        <v>221.62900000000002</v>
      </c>
      <c r="P18" s="402" t="s">
        <v>410</v>
      </c>
      <c r="Q18" s="270"/>
      <c r="R18" s="271"/>
      <c r="S18" s="272"/>
      <c r="T18" s="271"/>
      <c r="U18" s="272"/>
      <c r="V18" s="270"/>
      <c r="W18" s="270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</row>
    <row r="19" spans="1:56" s="110" customFormat="1" ht="13.5" thickBot="1">
      <c r="A19" s="288">
        <v>1</v>
      </c>
      <c r="B19" s="276">
        <v>90</v>
      </c>
      <c r="C19" s="3" t="s">
        <v>165</v>
      </c>
      <c r="D19" s="114" t="s">
        <v>113</v>
      </c>
      <c r="E19" s="114" t="s">
        <v>35</v>
      </c>
      <c r="F19" s="115">
        <v>29527</v>
      </c>
      <c r="G19" s="146" t="s">
        <v>107</v>
      </c>
      <c r="H19" s="116">
        <v>89.4</v>
      </c>
      <c r="I19" s="365">
        <v>1.2961</v>
      </c>
      <c r="J19" s="133">
        <v>200</v>
      </c>
      <c r="K19" s="142">
        <v>207.5</v>
      </c>
      <c r="L19" s="139">
        <v>207.5</v>
      </c>
      <c r="M19" s="125"/>
      <c r="N19" s="117">
        <f>J19</f>
        <v>200</v>
      </c>
      <c r="O19" s="122">
        <f t="shared" si="0"/>
        <v>259.22</v>
      </c>
      <c r="P19" s="403" t="s">
        <v>410</v>
      </c>
      <c r="Q19" s="270"/>
      <c r="R19" s="271"/>
      <c r="S19" s="272"/>
      <c r="T19" s="271"/>
      <c r="U19" s="272"/>
      <c r="V19" s="270"/>
      <c r="W19" s="270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</row>
    <row r="20" spans="1:29" ht="12.75">
      <c r="A20" s="174">
        <v>1</v>
      </c>
      <c r="B20" s="275">
        <v>100</v>
      </c>
      <c r="C20" s="4" t="s">
        <v>172</v>
      </c>
      <c r="D20" s="30" t="s">
        <v>30</v>
      </c>
      <c r="E20" s="30" t="s">
        <v>35</v>
      </c>
      <c r="F20" s="31">
        <v>25495</v>
      </c>
      <c r="G20" s="4" t="s">
        <v>117</v>
      </c>
      <c r="H20" s="32">
        <v>98.8</v>
      </c>
      <c r="I20" s="366">
        <v>1.2312</v>
      </c>
      <c r="J20" s="158">
        <v>235</v>
      </c>
      <c r="K20" s="159">
        <v>245</v>
      </c>
      <c r="L20" s="317">
        <v>250</v>
      </c>
      <c r="M20" s="77"/>
      <c r="N20" s="78">
        <f>L20</f>
        <v>250</v>
      </c>
      <c r="O20" s="79">
        <f t="shared" si="0"/>
        <v>307.8</v>
      </c>
      <c r="P20" s="400" t="s">
        <v>408</v>
      </c>
      <c r="X20" s="16"/>
      <c r="Y20" s="16"/>
      <c r="Z20" s="16"/>
      <c r="AA20" s="16"/>
      <c r="AB20" s="16"/>
      <c r="AC20" s="16"/>
    </row>
    <row r="21" spans="1:29" ht="12.75">
      <c r="A21" s="168">
        <v>2</v>
      </c>
      <c r="B21" s="166">
        <v>100</v>
      </c>
      <c r="C21" s="2" t="s">
        <v>170</v>
      </c>
      <c r="D21" s="10" t="s">
        <v>30</v>
      </c>
      <c r="E21" s="10" t="s">
        <v>35</v>
      </c>
      <c r="F21" s="6">
        <v>24058</v>
      </c>
      <c r="G21" s="2" t="s">
        <v>117</v>
      </c>
      <c r="H21" s="8">
        <v>100</v>
      </c>
      <c r="I21" s="364">
        <v>1.2811</v>
      </c>
      <c r="J21" s="123">
        <v>170</v>
      </c>
      <c r="K21" s="124">
        <v>182.5</v>
      </c>
      <c r="L21" s="70">
        <v>192.5</v>
      </c>
      <c r="M21" s="70"/>
      <c r="N21" s="71">
        <f>L21</f>
        <v>192.5</v>
      </c>
      <c r="O21" s="72">
        <f t="shared" si="0"/>
        <v>246.61174999999997</v>
      </c>
      <c r="P21" s="404" t="s">
        <v>410</v>
      </c>
      <c r="X21" s="16"/>
      <c r="Y21" s="16"/>
      <c r="Z21" s="16"/>
      <c r="AA21" s="16"/>
      <c r="AB21" s="16"/>
      <c r="AC21" s="16"/>
    </row>
    <row r="22" spans="1:56" s="110" customFormat="1" ht="13.5" thickBot="1">
      <c r="A22" s="409">
        <v>1</v>
      </c>
      <c r="B22" s="408">
        <v>100</v>
      </c>
      <c r="C22" s="176" t="s">
        <v>167</v>
      </c>
      <c r="D22" s="177" t="s">
        <v>152</v>
      </c>
      <c r="E22" s="177" t="s">
        <v>35</v>
      </c>
      <c r="F22" s="178">
        <v>27450</v>
      </c>
      <c r="G22" s="406" t="s">
        <v>107</v>
      </c>
      <c r="H22" s="179">
        <v>99.7</v>
      </c>
      <c r="I22" s="407">
        <v>1.2225</v>
      </c>
      <c r="J22" s="180">
        <v>210</v>
      </c>
      <c r="K22" s="181">
        <v>222.5</v>
      </c>
      <c r="L22" s="301">
        <v>230</v>
      </c>
      <c r="M22" s="181"/>
      <c r="N22" s="182">
        <f>K22</f>
        <v>222.5</v>
      </c>
      <c r="O22" s="183">
        <f t="shared" si="0"/>
        <v>272.00624999999997</v>
      </c>
      <c r="P22" s="401" t="s">
        <v>410</v>
      </c>
      <c r="Q22" s="270"/>
      <c r="R22" s="271"/>
      <c r="S22" s="272"/>
      <c r="T22" s="271"/>
      <c r="U22" s="272"/>
      <c r="V22" s="270"/>
      <c r="W22" s="27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</row>
    <row r="23" spans="1:29" ht="12.75">
      <c r="A23" s="167">
        <v>1</v>
      </c>
      <c r="B23" s="165">
        <v>110</v>
      </c>
      <c r="C23" s="1" t="s">
        <v>264</v>
      </c>
      <c r="D23" s="9" t="s">
        <v>113</v>
      </c>
      <c r="E23" s="9" t="s">
        <v>35</v>
      </c>
      <c r="F23" s="5">
        <v>19235</v>
      </c>
      <c r="G23" s="1" t="s">
        <v>119</v>
      </c>
      <c r="H23" s="7">
        <v>108.5</v>
      </c>
      <c r="I23" s="368">
        <v>1.8223</v>
      </c>
      <c r="J23" s="148">
        <v>180</v>
      </c>
      <c r="K23" s="149">
        <v>177.5</v>
      </c>
      <c r="L23" s="66">
        <v>185</v>
      </c>
      <c r="M23" s="66"/>
      <c r="N23" s="67">
        <f>L23</f>
        <v>185</v>
      </c>
      <c r="O23" s="68">
        <f t="shared" si="0"/>
        <v>337.1255</v>
      </c>
      <c r="P23" s="402" t="s">
        <v>407</v>
      </c>
      <c r="X23" s="16"/>
      <c r="Y23" s="16"/>
      <c r="Z23" s="16"/>
      <c r="AA23" s="16"/>
      <c r="AB23" s="16"/>
      <c r="AC23" s="16"/>
    </row>
    <row r="24" spans="1:29" ht="12.75">
      <c r="A24" s="168">
        <v>1</v>
      </c>
      <c r="B24" s="166">
        <v>110</v>
      </c>
      <c r="C24" s="2" t="s">
        <v>168</v>
      </c>
      <c r="D24" s="10" t="s">
        <v>30</v>
      </c>
      <c r="E24" s="10" t="s">
        <v>35</v>
      </c>
      <c r="F24" s="6">
        <v>30652</v>
      </c>
      <c r="G24" s="2" t="s">
        <v>107</v>
      </c>
      <c r="H24" s="8">
        <v>109.8</v>
      </c>
      <c r="I24" s="364">
        <v>1.1832</v>
      </c>
      <c r="J24" s="152">
        <v>270</v>
      </c>
      <c r="K24" s="124">
        <v>270</v>
      </c>
      <c r="L24" s="83">
        <v>286</v>
      </c>
      <c r="M24" s="70"/>
      <c r="N24" s="71">
        <f>K24</f>
        <v>270</v>
      </c>
      <c r="O24" s="72">
        <f t="shared" si="0"/>
        <v>319.464</v>
      </c>
      <c r="P24" s="404" t="s">
        <v>411</v>
      </c>
      <c r="X24" s="16"/>
      <c r="Y24" s="16"/>
      <c r="Z24" s="16"/>
      <c r="AA24" s="16"/>
      <c r="AB24" s="16"/>
      <c r="AC24" s="16"/>
    </row>
    <row r="25" spans="1:29" ht="12.75">
      <c r="A25" s="168">
        <v>2</v>
      </c>
      <c r="B25" s="166">
        <v>110</v>
      </c>
      <c r="C25" s="2" t="s">
        <v>235</v>
      </c>
      <c r="D25" s="10" t="s">
        <v>30</v>
      </c>
      <c r="E25" s="10" t="s">
        <v>35</v>
      </c>
      <c r="F25" s="6">
        <v>28712</v>
      </c>
      <c r="G25" s="2" t="s">
        <v>107</v>
      </c>
      <c r="H25" s="8">
        <v>104.7</v>
      </c>
      <c r="I25" s="364">
        <v>1.1995</v>
      </c>
      <c r="J25" s="123">
        <v>195</v>
      </c>
      <c r="K25" s="124">
        <v>202.5</v>
      </c>
      <c r="L25" s="83">
        <v>210</v>
      </c>
      <c r="M25" s="70"/>
      <c r="N25" s="71">
        <f>K25</f>
        <v>202.5</v>
      </c>
      <c r="O25" s="72">
        <f t="shared" si="0"/>
        <v>242.89875</v>
      </c>
      <c r="P25" s="404" t="s">
        <v>410</v>
      </c>
      <c r="X25" s="16"/>
      <c r="Y25" s="16"/>
      <c r="Z25" s="16"/>
      <c r="AA25" s="16"/>
      <c r="AB25" s="16"/>
      <c r="AC25" s="16"/>
    </row>
    <row r="26" spans="1:29" ht="13.5" thickBot="1">
      <c r="A26" s="169" t="s">
        <v>391</v>
      </c>
      <c r="B26" s="170">
        <v>110</v>
      </c>
      <c r="C26" s="3" t="s">
        <v>269</v>
      </c>
      <c r="D26" s="114" t="s">
        <v>112</v>
      </c>
      <c r="E26" s="114" t="s">
        <v>62</v>
      </c>
      <c r="F26" s="115">
        <v>28362</v>
      </c>
      <c r="G26" s="3" t="s">
        <v>107</v>
      </c>
      <c r="H26" s="116">
        <v>108.2</v>
      </c>
      <c r="I26" s="370">
        <v>1.1872</v>
      </c>
      <c r="J26" s="157">
        <v>270</v>
      </c>
      <c r="K26" s="154">
        <v>275</v>
      </c>
      <c r="L26" s="142">
        <v>275</v>
      </c>
      <c r="M26" s="125"/>
      <c r="N26" s="117">
        <v>0</v>
      </c>
      <c r="O26" s="122">
        <f t="shared" si="0"/>
        <v>0</v>
      </c>
      <c r="P26" s="403" t="s">
        <v>410</v>
      </c>
      <c r="X26" s="16"/>
      <c r="Y26" s="16"/>
      <c r="Z26" s="16"/>
      <c r="AA26" s="16"/>
      <c r="AB26" s="16"/>
      <c r="AC26" s="16"/>
    </row>
    <row r="27" spans="1:56" s="110" customFormat="1" ht="12.75">
      <c r="A27" s="396">
        <v>1</v>
      </c>
      <c r="B27" s="394">
        <v>125</v>
      </c>
      <c r="C27" s="4" t="s">
        <v>251</v>
      </c>
      <c r="D27" s="30" t="s">
        <v>275</v>
      </c>
      <c r="E27" s="30" t="s">
        <v>103</v>
      </c>
      <c r="F27" s="31">
        <v>31684</v>
      </c>
      <c r="G27" s="285" t="s">
        <v>107</v>
      </c>
      <c r="H27" s="32">
        <v>125.5</v>
      </c>
      <c r="I27" s="371">
        <v>1.1471</v>
      </c>
      <c r="J27" s="33">
        <v>240</v>
      </c>
      <c r="K27" s="86">
        <v>255</v>
      </c>
      <c r="L27" s="310">
        <v>260</v>
      </c>
      <c r="M27" s="77"/>
      <c r="N27" s="78">
        <f>J27</f>
        <v>240</v>
      </c>
      <c r="O27" s="79">
        <f t="shared" si="0"/>
        <v>275.304</v>
      </c>
      <c r="P27" s="400" t="s">
        <v>413</v>
      </c>
      <c r="Q27" s="270"/>
      <c r="R27" s="271"/>
      <c r="S27" s="272"/>
      <c r="T27" s="271"/>
      <c r="U27" s="272"/>
      <c r="V27" s="270"/>
      <c r="W27" s="270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</row>
    <row r="28" spans="1:29" ht="12.75">
      <c r="A28" s="168">
        <v>2</v>
      </c>
      <c r="B28" s="166">
        <v>125</v>
      </c>
      <c r="C28" s="2" t="s">
        <v>169</v>
      </c>
      <c r="D28" s="10" t="s">
        <v>113</v>
      </c>
      <c r="E28" s="10" t="s">
        <v>35</v>
      </c>
      <c r="F28" s="6">
        <v>30141</v>
      </c>
      <c r="G28" s="2" t="s">
        <v>107</v>
      </c>
      <c r="H28" s="8">
        <v>116.2</v>
      </c>
      <c r="I28" s="364">
        <v>1.1693</v>
      </c>
      <c r="J28" s="152">
        <v>212.5</v>
      </c>
      <c r="K28" s="124">
        <v>212.5</v>
      </c>
      <c r="L28" s="70">
        <v>220</v>
      </c>
      <c r="M28" s="70"/>
      <c r="N28" s="71">
        <f>L28</f>
        <v>220</v>
      </c>
      <c r="O28" s="72">
        <f t="shared" si="0"/>
        <v>257.246</v>
      </c>
      <c r="P28" s="404" t="s">
        <v>410</v>
      </c>
      <c r="X28" s="16"/>
      <c r="Y28" s="16"/>
      <c r="Z28" s="16"/>
      <c r="AA28" s="16"/>
      <c r="AB28" s="16"/>
      <c r="AC28" s="16"/>
    </row>
    <row r="29" spans="1:29" ht="13.5" thickBot="1">
      <c r="A29" s="175">
        <v>1</v>
      </c>
      <c r="B29" s="393">
        <v>125</v>
      </c>
      <c r="C29" s="176" t="s">
        <v>268</v>
      </c>
      <c r="D29" s="177" t="s">
        <v>30</v>
      </c>
      <c r="E29" s="177" t="s">
        <v>35</v>
      </c>
      <c r="F29" s="178">
        <v>33400</v>
      </c>
      <c r="G29" s="176" t="s">
        <v>108</v>
      </c>
      <c r="H29" s="179">
        <v>112.4</v>
      </c>
      <c r="I29" s="367">
        <v>1.2237</v>
      </c>
      <c r="J29" s="283">
        <v>180</v>
      </c>
      <c r="K29" s="247">
        <v>180</v>
      </c>
      <c r="L29" s="209">
        <v>190</v>
      </c>
      <c r="M29" s="181"/>
      <c r="N29" s="182">
        <f>K29</f>
        <v>180</v>
      </c>
      <c r="O29" s="183">
        <f t="shared" si="0"/>
        <v>220.266</v>
      </c>
      <c r="P29" s="401" t="s">
        <v>410</v>
      </c>
      <c r="X29" s="16"/>
      <c r="Y29" s="16"/>
      <c r="Z29" s="16"/>
      <c r="AA29" s="16"/>
      <c r="AB29" s="16"/>
      <c r="AC29" s="16"/>
    </row>
    <row r="30" spans="1:29" ht="12.75">
      <c r="A30" s="167">
        <v>1</v>
      </c>
      <c r="B30" s="165">
        <v>140</v>
      </c>
      <c r="C30" s="1" t="s">
        <v>171</v>
      </c>
      <c r="D30" s="9" t="s">
        <v>113</v>
      </c>
      <c r="E30" s="9" t="s">
        <v>35</v>
      </c>
      <c r="F30" s="5">
        <v>25526</v>
      </c>
      <c r="G30" s="1" t="s">
        <v>117</v>
      </c>
      <c r="H30" s="7">
        <v>138.6</v>
      </c>
      <c r="I30" s="368">
        <v>1.116</v>
      </c>
      <c r="J30" s="148">
        <v>225</v>
      </c>
      <c r="K30" s="149">
        <v>237.5</v>
      </c>
      <c r="L30" s="66">
        <v>245</v>
      </c>
      <c r="M30" s="66"/>
      <c r="N30" s="67">
        <f>L30</f>
        <v>245</v>
      </c>
      <c r="O30" s="68">
        <f t="shared" si="0"/>
        <v>273.42</v>
      </c>
      <c r="P30" s="402" t="s">
        <v>409</v>
      </c>
      <c r="X30" s="16"/>
      <c r="Y30" s="16"/>
      <c r="Z30" s="16"/>
      <c r="AA30" s="16"/>
      <c r="AB30" s="16"/>
      <c r="AC30" s="16"/>
    </row>
    <row r="31" spans="1:29" ht="13.5" thickBot="1">
      <c r="A31" s="169">
        <v>1</v>
      </c>
      <c r="B31" s="170">
        <v>140</v>
      </c>
      <c r="C31" s="3" t="s">
        <v>97</v>
      </c>
      <c r="D31" s="114" t="s">
        <v>26</v>
      </c>
      <c r="E31" s="114" t="s">
        <v>31</v>
      </c>
      <c r="F31" s="115">
        <v>34611</v>
      </c>
      <c r="G31" s="3" t="s">
        <v>109</v>
      </c>
      <c r="H31" s="116">
        <v>134</v>
      </c>
      <c r="I31" s="370">
        <v>1.2715</v>
      </c>
      <c r="J31" s="157">
        <v>120</v>
      </c>
      <c r="K31" s="151">
        <v>120</v>
      </c>
      <c r="L31" s="142">
        <v>137.5</v>
      </c>
      <c r="M31" s="125"/>
      <c r="N31" s="117">
        <f>K31</f>
        <v>120</v>
      </c>
      <c r="O31" s="122">
        <f t="shared" si="0"/>
        <v>152.58</v>
      </c>
      <c r="P31" s="403" t="s">
        <v>410</v>
      </c>
      <c r="X31" s="16"/>
      <c r="Y31" s="16"/>
      <c r="Z31" s="16"/>
      <c r="AA31" s="16"/>
      <c r="AB31" s="16"/>
      <c r="AC31" s="16"/>
    </row>
    <row r="32" spans="3:17" ht="12.75" customHeight="1"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563"/>
      <c r="O32" s="164"/>
      <c r="P32" s="164"/>
      <c r="Q32" s="164"/>
    </row>
    <row r="33" spans="3:17" ht="12.75" customHeight="1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563"/>
      <c r="O33" s="164"/>
      <c r="P33" s="164"/>
      <c r="Q33" s="164"/>
    </row>
    <row r="34" spans="5:10" ht="18.75" thickBot="1">
      <c r="E34" s="19"/>
      <c r="F34" s="18"/>
      <c r="G34" s="105"/>
      <c r="H34" s="19" t="s">
        <v>388</v>
      </c>
      <c r="I34" s="11"/>
      <c r="J34" s="16"/>
    </row>
    <row r="35" spans="1:29" ht="12.75">
      <c r="A35" s="340" t="s">
        <v>386</v>
      </c>
      <c r="B35" s="517" t="s">
        <v>4</v>
      </c>
      <c r="C35" s="491" t="s">
        <v>5</v>
      </c>
      <c r="D35" s="491" t="s">
        <v>23</v>
      </c>
      <c r="E35" s="491" t="s">
        <v>24</v>
      </c>
      <c r="F35" s="491" t="s">
        <v>25</v>
      </c>
      <c r="G35" s="491" t="s">
        <v>6</v>
      </c>
      <c r="H35" s="491" t="s">
        <v>3</v>
      </c>
      <c r="I35" s="512" t="s">
        <v>1</v>
      </c>
      <c r="J35" s="502" t="s">
        <v>8</v>
      </c>
      <c r="K35" s="503"/>
      <c r="L35" s="503"/>
      <c r="M35" s="503"/>
      <c r="N35" s="503"/>
      <c r="O35" s="504"/>
      <c r="P35" s="500" t="s">
        <v>400</v>
      </c>
      <c r="X35" s="16"/>
      <c r="Y35" s="16"/>
      <c r="Z35" s="16"/>
      <c r="AA35" s="16"/>
      <c r="AB35" s="16"/>
      <c r="AC35" s="16"/>
    </row>
    <row r="36" spans="1:56" s="65" customFormat="1" ht="13.5" thickBot="1">
      <c r="A36" s="509"/>
      <c r="B36" s="518"/>
      <c r="C36" s="492"/>
      <c r="D36" s="492"/>
      <c r="E36" s="492"/>
      <c r="F36" s="492"/>
      <c r="G36" s="492"/>
      <c r="H36" s="492"/>
      <c r="I36" s="513"/>
      <c r="J36" s="58">
        <v>1</v>
      </c>
      <c r="K36" s="59">
        <v>2</v>
      </c>
      <c r="L36" s="59">
        <v>3</v>
      </c>
      <c r="M36" s="59">
        <v>4</v>
      </c>
      <c r="N36" s="60" t="s">
        <v>22</v>
      </c>
      <c r="O36" s="61" t="s">
        <v>1</v>
      </c>
      <c r="P36" s="501"/>
      <c r="Q36" s="270"/>
      <c r="R36" s="271"/>
      <c r="S36" s="272"/>
      <c r="T36" s="271"/>
      <c r="U36" s="272"/>
      <c r="V36" s="270"/>
      <c r="W36" s="270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</row>
    <row r="37" spans="1:56" s="65" customFormat="1" ht="13.5" thickBot="1">
      <c r="A37" s="296"/>
      <c r="B37" s="415"/>
      <c r="C37" s="412" t="s">
        <v>389</v>
      </c>
      <c r="D37" s="411"/>
      <c r="E37" s="411"/>
      <c r="F37" s="411"/>
      <c r="G37" s="411"/>
      <c r="H37" s="411"/>
      <c r="I37" s="413"/>
      <c r="J37" s="418"/>
      <c r="K37" s="219"/>
      <c r="L37" s="219"/>
      <c r="M37" s="219"/>
      <c r="N37" s="220"/>
      <c r="O37" s="419"/>
      <c r="P37" s="417"/>
      <c r="Q37" s="270"/>
      <c r="R37" s="271"/>
      <c r="S37" s="272"/>
      <c r="T37" s="271"/>
      <c r="U37" s="272"/>
      <c r="V37" s="270"/>
      <c r="W37" s="270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</row>
    <row r="38" spans="1:56" s="110" customFormat="1" ht="13.5" thickBot="1">
      <c r="A38" s="289">
        <v>1</v>
      </c>
      <c r="B38" s="416">
        <v>44</v>
      </c>
      <c r="C38" s="226" t="s">
        <v>237</v>
      </c>
      <c r="D38" s="227" t="s">
        <v>238</v>
      </c>
      <c r="E38" s="227" t="s">
        <v>103</v>
      </c>
      <c r="F38" s="228"/>
      <c r="G38" s="290" t="s">
        <v>110</v>
      </c>
      <c r="H38" s="229">
        <v>43.95</v>
      </c>
      <c r="I38" s="414">
        <v>2.4425</v>
      </c>
      <c r="J38" s="239">
        <v>55</v>
      </c>
      <c r="K38" s="230">
        <v>60</v>
      </c>
      <c r="L38" s="335">
        <v>61</v>
      </c>
      <c r="M38" s="232">
        <v>62.5</v>
      </c>
      <c r="N38" s="231">
        <v>61</v>
      </c>
      <c r="O38" s="171">
        <f aca="true" t="shared" si="1" ref="O38:O44">N38*I38</f>
        <v>148.9925</v>
      </c>
      <c r="P38" s="398" t="s">
        <v>414</v>
      </c>
      <c r="Q38" s="270"/>
      <c r="R38" s="271"/>
      <c r="S38" s="272"/>
      <c r="T38" s="271"/>
      <c r="U38" s="272"/>
      <c r="V38" s="270"/>
      <c r="W38" s="27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</row>
    <row r="39" spans="1:29" ht="12.75">
      <c r="A39" s="174">
        <v>1</v>
      </c>
      <c r="B39" s="275">
        <v>52</v>
      </c>
      <c r="C39" s="4" t="s">
        <v>279</v>
      </c>
      <c r="D39" s="30" t="s">
        <v>272</v>
      </c>
      <c r="E39" s="30" t="s">
        <v>61</v>
      </c>
      <c r="F39" s="31">
        <v>35920</v>
      </c>
      <c r="G39" s="4" t="s">
        <v>111</v>
      </c>
      <c r="H39" s="32">
        <v>51</v>
      </c>
      <c r="I39" s="366">
        <v>2.1981</v>
      </c>
      <c r="J39" s="352">
        <v>60</v>
      </c>
      <c r="K39" s="278">
        <v>67.5</v>
      </c>
      <c r="L39" s="86">
        <v>67.5</v>
      </c>
      <c r="M39" s="77"/>
      <c r="N39" s="78">
        <f>J39</f>
        <v>60</v>
      </c>
      <c r="O39" s="79">
        <f t="shared" si="1"/>
        <v>131.88600000000002</v>
      </c>
      <c r="P39" s="400" t="s">
        <v>416</v>
      </c>
      <c r="X39" s="16"/>
      <c r="Y39" s="16"/>
      <c r="Z39" s="16"/>
      <c r="AA39" s="16"/>
      <c r="AB39" s="16"/>
      <c r="AC39" s="16"/>
    </row>
    <row r="40" spans="1:29" ht="12.75">
      <c r="A40" s="168">
        <v>1</v>
      </c>
      <c r="B40" s="166">
        <v>52</v>
      </c>
      <c r="C40" s="2" t="s">
        <v>174</v>
      </c>
      <c r="D40" s="10" t="s">
        <v>30</v>
      </c>
      <c r="E40" s="10" t="s">
        <v>35</v>
      </c>
      <c r="F40" s="6">
        <v>26676</v>
      </c>
      <c r="G40" s="2" t="s">
        <v>107</v>
      </c>
      <c r="H40" s="8">
        <v>51.2</v>
      </c>
      <c r="I40" s="364">
        <v>2.1625</v>
      </c>
      <c r="J40" s="123">
        <v>57.5</v>
      </c>
      <c r="K40" s="136">
        <v>62.5</v>
      </c>
      <c r="L40" s="83">
        <v>62.5</v>
      </c>
      <c r="M40" s="70"/>
      <c r="N40" s="71">
        <f>J40</f>
        <v>57.5</v>
      </c>
      <c r="O40" s="72">
        <f t="shared" si="1"/>
        <v>124.34375</v>
      </c>
      <c r="P40" s="404" t="s">
        <v>417</v>
      </c>
      <c r="X40" s="16"/>
      <c r="Y40" s="16"/>
      <c r="Z40" s="16"/>
      <c r="AA40" s="16"/>
      <c r="AB40" s="16"/>
      <c r="AC40" s="16"/>
    </row>
    <row r="41" spans="1:56" s="110" customFormat="1" ht="13.5" thickBot="1">
      <c r="A41" s="409">
        <v>1</v>
      </c>
      <c r="B41" s="408">
        <v>52</v>
      </c>
      <c r="C41" s="176" t="s">
        <v>173</v>
      </c>
      <c r="D41" s="177" t="s">
        <v>30</v>
      </c>
      <c r="E41" s="177" t="s">
        <v>35</v>
      </c>
      <c r="F41" s="178">
        <v>34320</v>
      </c>
      <c r="G41" s="406" t="s">
        <v>109</v>
      </c>
      <c r="H41" s="179">
        <v>51.8</v>
      </c>
      <c r="I41" s="407">
        <v>2.3169</v>
      </c>
      <c r="J41" s="420">
        <v>45</v>
      </c>
      <c r="K41" s="209">
        <v>50</v>
      </c>
      <c r="L41" s="301">
        <v>55</v>
      </c>
      <c r="M41" s="181"/>
      <c r="N41" s="182">
        <v>45</v>
      </c>
      <c r="O41" s="183">
        <f t="shared" si="1"/>
        <v>104.2605</v>
      </c>
      <c r="P41" s="401" t="s">
        <v>415</v>
      </c>
      <c r="Q41" s="270"/>
      <c r="R41" s="271"/>
      <c r="S41" s="272"/>
      <c r="T41" s="271"/>
      <c r="U41" s="272"/>
      <c r="V41" s="270"/>
      <c r="W41" s="270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</row>
    <row r="42" spans="1:29" ht="12.75">
      <c r="A42" s="167">
        <v>1</v>
      </c>
      <c r="B42" s="165">
        <v>60</v>
      </c>
      <c r="C42" s="1" t="s">
        <v>236</v>
      </c>
      <c r="D42" s="9" t="s">
        <v>30</v>
      </c>
      <c r="E42" s="9" t="s">
        <v>35</v>
      </c>
      <c r="F42" s="5">
        <v>25153</v>
      </c>
      <c r="G42" s="1" t="s">
        <v>117</v>
      </c>
      <c r="H42" s="7">
        <v>59.8</v>
      </c>
      <c r="I42" s="368">
        <v>1.9192</v>
      </c>
      <c r="J42" s="148">
        <v>45</v>
      </c>
      <c r="K42" s="149">
        <v>50</v>
      </c>
      <c r="L42" s="66">
        <v>52.5</v>
      </c>
      <c r="M42" s="66"/>
      <c r="N42" s="67">
        <v>52.5</v>
      </c>
      <c r="O42" s="68">
        <f t="shared" si="1"/>
        <v>100.758</v>
      </c>
      <c r="P42" s="402" t="s">
        <v>419</v>
      </c>
      <c r="X42" s="16"/>
      <c r="Y42" s="16"/>
      <c r="Z42" s="16"/>
      <c r="AA42" s="16"/>
      <c r="AB42" s="16"/>
      <c r="AC42" s="16"/>
    </row>
    <row r="43" spans="1:56" s="110" customFormat="1" ht="13.5" thickBot="1">
      <c r="A43" s="288">
        <v>1</v>
      </c>
      <c r="B43" s="276">
        <v>60</v>
      </c>
      <c r="C43" s="3" t="s">
        <v>261</v>
      </c>
      <c r="D43" s="114" t="s">
        <v>30</v>
      </c>
      <c r="E43" s="114" t="s">
        <v>35</v>
      </c>
      <c r="F43" s="115">
        <v>31339</v>
      </c>
      <c r="G43" s="146" t="s">
        <v>107</v>
      </c>
      <c r="H43" s="116">
        <v>58.6</v>
      </c>
      <c r="I43" s="365">
        <v>1.9374</v>
      </c>
      <c r="J43" s="133">
        <v>50</v>
      </c>
      <c r="K43" s="118">
        <v>55</v>
      </c>
      <c r="L43" s="139">
        <v>57.5</v>
      </c>
      <c r="M43" s="125"/>
      <c r="N43" s="117">
        <v>55</v>
      </c>
      <c r="O43" s="122">
        <f t="shared" si="1"/>
        <v>106.557</v>
      </c>
      <c r="P43" s="403" t="s">
        <v>418</v>
      </c>
      <c r="Q43" s="270"/>
      <c r="R43" s="271"/>
      <c r="S43" s="272"/>
      <c r="T43" s="271"/>
      <c r="U43" s="272"/>
      <c r="V43" s="270"/>
      <c r="W43" s="270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</row>
    <row r="44" spans="1:29" ht="13.5" thickBot="1">
      <c r="A44" s="185">
        <v>1</v>
      </c>
      <c r="B44" s="280" t="s">
        <v>273</v>
      </c>
      <c r="C44" s="186" t="s">
        <v>274</v>
      </c>
      <c r="D44" s="187" t="s">
        <v>77</v>
      </c>
      <c r="E44" s="187" t="s">
        <v>34</v>
      </c>
      <c r="F44" s="188">
        <v>23887</v>
      </c>
      <c r="G44" s="186" t="s">
        <v>117</v>
      </c>
      <c r="H44" s="189">
        <v>112.5</v>
      </c>
      <c r="I44" s="390">
        <v>1.3082</v>
      </c>
      <c r="J44" s="281">
        <v>67.5</v>
      </c>
      <c r="K44" s="249">
        <v>70</v>
      </c>
      <c r="L44" s="328">
        <v>72.5</v>
      </c>
      <c r="M44" s="190"/>
      <c r="N44" s="191">
        <f>L44</f>
        <v>72.5</v>
      </c>
      <c r="O44" s="192">
        <f t="shared" si="1"/>
        <v>94.8445</v>
      </c>
      <c r="P44" s="399" t="s">
        <v>420</v>
      </c>
      <c r="X44" s="16"/>
      <c r="Y44" s="16"/>
      <c r="Z44" s="16"/>
      <c r="AA44" s="16"/>
      <c r="AB44" s="16"/>
      <c r="AC44" s="16"/>
    </row>
    <row r="45" spans="1:29" ht="13.5" thickBot="1">
      <c r="A45" s="236"/>
      <c r="B45" s="233"/>
      <c r="C45" s="241" t="s">
        <v>390</v>
      </c>
      <c r="D45" s="227"/>
      <c r="E45" s="227"/>
      <c r="F45" s="228"/>
      <c r="G45" s="226"/>
      <c r="H45" s="229"/>
      <c r="I45" s="391"/>
      <c r="J45" s="254"/>
      <c r="K45" s="250"/>
      <c r="L45" s="230"/>
      <c r="M45" s="230"/>
      <c r="N45" s="231"/>
      <c r="O45" s="171"/>
      <c r="P45" s="398"/>
      <c r="X45" s="16"/>
      <c r="Y45" s="16"/>
      <c r="Z45" s="16"/>
      <c r="AA45" s="16"/>
      <c r="AB45" s="16"/>
      <c r="AC45" s="16"/>
    </row>
    <row r="46" spans="1:29" ht="12.75">
      <c r="A46" s="174">
        <v>1</v>
      </c>
      <c r="B46" s="275">
        <v>52</v>
      </c>
      <c r="C46" s="4" t="s">
        <v>175</v>
      </c>
      <c r="D46" s="30" t="s">
        <v>58</v>
      </c>
      <c r="E46" s="30" t="s">
        <v>62</v>
      </c>
      <c r="F46" s="31">
        <v>34902</v>
      </c>
      <c r="G46" s="4" t="s">
        <v>110</v>
      </c>
      <c r="H46" s="32">
        <v>51.9</v>
      </c>
      <c r="I46" s="366">
        <v>2.4916</v>
      </c>
      <c r="J46" s="158">
        <v>70</v>
      </c>
      <c r="K46" s="342">
        <v>75</v>
      </c>
      <c r="L46" s="86">
        <v>80</v>
      </c>
      <c r="M46" s="77"/>
      <c r="N46" s="78">
        <f>K46</f>
        <v>75</v>
      </c>
      <c r="O46" s="79">
        <f aca="true" t="shared" si="2" ref="O46:O77">N46*I46</f>
        <v>186.87</v>
      </c>
      <c r="P46" s="400" t="s">
        <v>410</v>
      </c>
      <c r="X46" s="16"/>
      <c r="Y46" s="16"/>
      <c r="Z46" s="16"/>
      <c r="AA46" s="16"/>
      <c r="AB46" s="16"/>
      <c r="AC46" s="16"/>
    </row>
    <row r="47" spans="1:29" ht="12.75">
      <c r="A47" s="168">
        <v>2</v>
      </c>
      <c r="B47" s="166">
        <v>52</v>
      </c>
      <c r="C47" s="2" t="s">
        <v>49</v>
      </c>
      <c r="D47" s="10" t="s">
        <v>28</v>
      </c>
      <c r="E47" s="10" t="s">
        <v>33</v>
      </c>
      <c r="F47" s="6">
        <v>35773</v>
      </c>
      <c r="G47" s="2" t="s">
        <v>110</v>
      </c>
      <c r="H47" s="8">
        <v>41.1</v>
      </c>
      <c r="I47" s="364">
        <v>3.424</v>
      </c>
      <c r="J47" s="123">
        <v>30</v>
      </c>
      <c r="K47" s="136">
        <v>35</v>
      </c>
      <c r="L47" s="83">
        <v>35</v>
      </c>
      <c r="M47" s="70"/>
      <c r="N47" s="71">
        <v>30</v>
      </c>
      <c r="O47" s="72">
        <f t="shared" si="2"/>
        <v>102.72</v>
      </c>
      <c r="P47" s="404" t="s">
        <v>410</v>
      </c>
      <c r="X47" s="16"/>
      <c r="Y47" s="16"/>
      <c r="Z47" s="16"/>
      <c r="AA47" s="16"/>
      <c r="AB47" s="16"/>
      <c r="AC47" s="16"/>
    </row>
    <row r="48" spans="1:29" ht="13.5" thickBot="1">
      <c r="A48" s="175">
        <v>1</v>
      </c>
      <c r="B48" s="393">
        <v>52</v>
      </c>
      <c r="C48" s="176" t="s">
        <v>278</v>
      </c>
      <c r="D48" s="177" t="s">
        <v>113</v>
      </c>
      <c r="E48" s="177" t="s">
        <v>35</v>
      </c>
      <c r="F48" s="178">
        <v>34696</v>
      </c>
      <c r="G48" s="176" t="s">
        <v>109</v>
      </c>
      <c r="H48" s="179">
        <v>50.1</v>
      </c>
      <c r="I48" s="367">
        <v>2.489</v>
      </c>
      <c r="J48" s="282">
        <v>60</v>
      </c>
      <c r="K48" s="181">
        <v>65</v>
      </c>
      <c r="L48" s="388">
        <v>67.5</v>
      </c>
      <c r="M48" s="181"/>
      <c r="N48" s="182">
        <f>L48</f>
        <v>67.5</v>
      </c>
      <c r="O48" s="183">
        <f t="shared" si="2"/>
        <v>168.0075</v>
      </c>
      <c r="P48" s="401" t="s">
        <v>410</v>
      </c>
      <c r="X48" s="16"/>
      <c r="Y48" s="16"/>
      <c r="Z48" s="16"/>
      <c r="AA48" s="16"/>
      <c r="AB48" s="16"/>
      <c r="AC48" s="16"/>
    </row>
    <row r="49" spans="1:16" ht="12.75">
      <c r="A49" s="167">
        <v>1</v>
      </c>
      <c r="B49" s="165">
        <v>56</v>
      </c>
      <c r="C49" s="84" t="s">
        <v>277</v>
      </c>
      <c r="D49" s="84" t="s">
        <v>113</v>
      </c>
      <c r="E49" s="84" t="s">
        <v>35</v>
      </c>
      <c r="F49" s="205">
        <v>30188</v>
      </c>
      <c r="G49" s="84" t="s">
        <v>107</v>
      </c>
      <c r="H49" s="206">
        <v>54</v>
      </c>
      <c r="I49" s="368">
        <v>2.0095</v>
      </c>
      <c r="J49" s="292">
        <v>85</v>
      </c>
      <c r="K49" s="218">
        <v>95</v>
      </c>
      <c r="L49" s="141">
        <v>100</v>
      </c>
      <c r="M49" s="218"/>
      <c r="N49" s="67">
        <v>95</v>
      </c>
      <c r="O49" s="68">
        <f t="shared" si="2"/>
        <v>190.9025</v>
      </c>
      <c r="P49" s="402" t="s">
        <v>410</v>
      </c>
    </row>
    <row r="50" spans="1:16" ht="12.75">
      <c r="A50" s="168">
        <v>2</v>
      </c>
      <c r="B50" s="166">
        <v>56</v>
      </c>
      <c r="C50" s="13" t="s">
        <v>276</v>
      </c>
      <c r="D50" s="13" t="s">
        <v>113</v>
      </c>
      <c r="E50" s="13" t="s">
        <v>35</v>
      </c>
      <c r="F50" s="22">
        <v>30545</v>
      </c>
      <c r="G50" s="13" t="s">
        <v>107</v>
      </c>
      <c r="H50" s="23">
        <v>55.2</v>
      </c>
      <c r="I50" s="364">
        <v>1.9539</v>
      </c>
      <c r="J50" s="156">
        <v>80</v>
      </c>
      <c r="K50" s="85">
        <v>85</v>
      </c>
      <c r="L50" s="83">
        <v>90</v>
      </c>
      <c r="M50" s="85"/>
      <c r="N50" s="71">
        <f>K50</f>
        <v>85</v>
      </c>
      <c r="O50" s="72">
        <f t="shared" si="2"/>
        <v>166.0815</v>
      </c>
      <c r="P50" s="404" t="s">
        <v>410</v>
      </c>
    </row>
    <row r="51" spans="1:29" ht="12.75">
      <c r="A51" s="168">
        <v>1</v>
      </c>
      <c r="B51" s="166">
        <v>56</v>
      </c>
      <c r="C51" s="2" t="s">
        <v>176</v>
      </c>
      <c r="D51" s="10" t="s">
        <v>58</v>
      </c>
      <c r="E51" s="10" t="s">
        <v>62</v>
      </c>
      <c r="F51" s="6">
        <v>34816</v>
      </c>
      <c r="G51" s="2" t="s">
        <v>110</v>
      </c>
      <c r="H51" s="8">
        <v>55.9</v>
      </c>
      <c r="I51" s="364">
        <v>2.2848</v>
      </c>
      <c r="J51" s="123">
        <v>80</v>
      </c>
      <c r="K51" s="124">
        <v>85</v>
      </c>
      <c r="L51" s="319">
        <v>90</v>
      </c>
      <c r="M51" s="70"/>
      <c r="N51" s="71">
        <f>L51</f>
        <v>90</v>
      </c>
      <c r="O51" s="72">
        <f t="shared" si="2"/>
        <v>205.632</v>
      </c>
      <c r="P51" s="404" t="s">
        <v>410</v>
      </c>
      <c r="X51" s="16"/>
      <c r="Y51" s="16"/>
      <c r="Z51" s="16"/>
      <c r="AA51" s="16"/>
      <c r="AB51" s="16"/>
      <c r="AC51" s="16"/>
    </row>
    <row r="52" spans="1:56" s="110" customFormat="1" ht="13.5" thickBot="1">
      <c r="A52" s="288">
        <v>1</v>
      </c>
      <c r="B52" s="276">
        <v>56</v>
      </c>
      <c r="C52" s="3" t="s">
        <v>259</v>
      </c>
      <c r="D52" s="114" t="s">
        <v>113</v>
      </c>
      <c r="E52" s="114" t="s">
        <v>35</v>
      </c>
      <c r="F52" s="115">
        <v>34495</v>
      </c>
      <c r="G52" s="146" t="s">
        <v>109</v>
      </c>
      <c r="H52" s="116">
        <v>55</v>
      </c>
      <c r="I52" s="365">
        <v>2.2286</v>
      </c>
      <c r="J52" s="133">
        <v>67.5</v>
      </c>
      <c r="K52" s="125">
        <v>72.5</v>
      </c>
      <c r="L52" s="118">
        <v>75</v>
      </c>
      <c r="M52" s="125"/>
      <c r="N52" s="117">
        <f>L52</f>
        <v>75</v>
      </c>
      <c r="O52" s="122">
        <f t="shared" si="2"/>
        <v>167.145</v>
      </c>
      <c r="P52" s="403" t="s">
        <v>410</v>
      </c>
      <c r="Q52" s="270"/>
      <c r="R52" s="271"/>
      <c r="S52" s="272"/>
      <c r="T52" s="271"/>
      <c r="U52" s="272"/>
      <c r="V52" s="270"/>
      <c r="W52" s="270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</row>
    <row r="53" spans="1:29" ht="12.75">
      <c r="A53" s="174">
        <v>1</v>
      </c>
      <c r="B53" s="275">
        <v>60</v>
      </c>
      <c r="C53" s="4" t="s">
        <v>178</v>
      </c>
      <c r="D53" s="30" t="s">
        <v>132</v>
      </c>
      <c r="E53" s="30" t="s">
        <v>35</v>
      </c>
      <c r="F53" s="31">
        <v>32721</v>
      </c>
      <c r="G53" s="4" t="s">
        <v>111</v>
      </c>
      <c r="H53" s="32">
        <v>59.1</v>
      </c>
      <c r="I53" s="366">
        <v>1.861</v>
      </c>
      <c r="J53" s="158">
        <v>95</v>
      </c>
      <c r="K53" s="159">
        <v>100</v>
      </c>
      <c r="L53" s="77">
        <v>105</v>
      </c>
      <c r="M53" s="77"/>
      <c r="N53" s="78">
        <v>105</v>
      </c>
      <c r="O53" s="79">
        <f t="shared" si="2"/>
        <v>195.405</v>
      </c>
      <c r="P53" s="400" t="s">
        <v>410</v>
      </c>
      <c r="X53" s="16"/>
      <c r="Y53" s="16"/>
      <c r="Z53" s="16"/>
      <c r="AA53" s="16"/>
      <c r="AB53" s="16"/>
      <c r="AC53" s="16"/>
    </row>
    <row r="54" spans="1:29" ht="12.75">
      <c r="A54" s="168">
        <v>1</v>
      </c>
      <c r="B54" s="166">
        <v>60</v>
      </c>
      <c r="C54" s="2" t="s">
        <v>177</v>
      </c>
      <c r="D54" s="10" t="s">
        <v>30</v>
      </c>
      <c r="E54" s="10" t="s">
        <v>35</v>
      </c>
      <c r="F54" s="6">
        <v>30383</v>
      </c>
      <c r="G54" s="2" t="s">
        <v>107</v>
      </c>
      <c r="H54" s="8">
        <v>58.3</v>
      </c>
      <c r="I54" s="364">
        <v>1.8393</v>
      </c>
      <c r="J54" s="123">
        <v>110</v>
      </c>
      <c r="K54" s="124">
        <v>117.5</v>
      </c>
      <c r="L54" s="319">
        <v>120</v>
      </c>
      <c r="M54" s="70"/>
      <c r="N54" s="71">
        <v>120</v>
      </c>
      <c r="O54" s="72">
        <f t="shared" si="2"/>
        <v>220.71599999999998</v>
      </c>
      <c r="P54" s="404" t="s">
        <v>410</v>
      </c>
      <c r="X54" s="16"/>
      <c r="Y54" s="16"/>
      <c r="Z54" s="16"/>
      <c r="AA54" s="16"/>
      <c r="AB54" s="16"/>
      <c r="AC54" s="16"/>
    </row>
    <row r="55" spans="1:29" ht="13.5" thickBot="1">
      <c r="A55" s="175">
        <v>1</v>
      </c>
      <c r="B55" s="393">
        <v>60</v>
      </c>
      <c r="C55" s="176" t="s">
        <v>179</v>
      </c>
      <c r="D55" s="177" t="s">
        <v>77</v>
      </c>
      <c r="E55" s="177" t="s">
        <v>34</v>
      </c>
      <c r="F55" s="178">
        <v>34083</v>
      </c>
      <c r="G55" s="176" t="s">
        <v>109</v>
      </c>
      <c r="H55" s="179">
        <v>58.2</v>
      </c>
      <c r="I55" s="367">
        <v>2.0029</v>
      </c>
      <c r="J55" s="282">
        <v>72.5</v>
      </c>
      <c r="K55" s="248">
        <v>75</v>
      </c>
      <c r="L55" s="209">
        <v>77.5</v>
      </c>
      <c r="M55" s="181"/>
      <c r="N55" s="182">
        <f>J55</f>
        <v>72.5</v>
      </c>
      <c r="O55" s="183">
        <f t="shared" si="2"/>
        <v>145.21025</v>
      </c>
      <c r="P55" s="401" t="s">
        <v>410</v>
      </c>
      <c r="X55" s="16"/>
      <c r="Y55" s="16"/>
      <c r="Z55" s="16"/>
      <c r="AA55" s="16"/>
      <c r="AB55" s="16"/>
      <c r="AC55" s="16"/>
    </row>
    <row r="56" spans="1:56" s="110" customFormat="1" ht="12.75">
      <c r="A56" s="287">
        <v>1</v>
      </c>
      <c r="B56" s="165">
        <v>67.5</v>
      </c>
      <c r="C56" s="1" t="s">
        <v>190</v>
      </c>
      <c r="D56" s="9" t="s">
        <v>58</v>
      </c>
      <c r="E56" s="9" t="s">
        <v>62</v>
      </c>
      <c r="F56" s="5">
        <v>32256</v>
      </c>
      <c r="G56" s="144" t="s">
        <v>111</v>
      </c>
      <c r="H56" s="7">
        <v>61.3</v>
      </c>
      <c r="I56" s="360">
        <v>1.7726</v>
      </c>
      <c r="J56" s="24">
        <v>110</v>
      </c>
      <c r="K56" s="66">
        <v>117.5</v>
      </c>
      <c r="L56" s="147">
        <v>130</v>
      </c>
      <c r="M56" s="66"/>
      <c r="N56" s="67">
        <f>L56</f>
        <v>130</v>
      </c>
      <c r="O56" s="68">
        <f t="shared" si="2"/>
        <v>230.438</v>
      </c>
      <c r="P56" s="402" t="s">
        <v>428</v>
      </c>
      <c r="Q56" s="270"/>
      <c r="R56" s="271"/>
      <c r="S56" s="272"/>
      <c r="T56" s="271"/>
      <c r="U56" s="272"/>
      <c r="V56" s="270"/>
      <c r="W56" s="270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</row>
    <row r="57" spans="1:29" ht="12.75">
      <c r="A57" s="168">
        <v>1</v>
      </c>
      <c r="B57" s="395">
        <v>67.5</v>
      </c>
      <c r="C57" s="2" t="s">
        <v>271</v>
      </c>
      <c r="D57" s="10" t="s">
        <v>272</v>
      </c>
      <c r="E57" s="10" t="s">
        <v>61</v>
      </c>
      <c r="F57" s="6">
        <v>31321</v>
      </c>
      <c r="G57" s="2" t="s">
        <v>107</v>
      </c>
      <c r="H57" s="8">
        <v>66.5</v>
      </c>
      <c r="I57" s="364">
        <v>1.618</v>
      </c>
      <c r="J57" s="123">
        <v>125</v>
      </c>
      <c r="K57" s="124">
        <v>130</v>
      </c>
      <c r="L57" s="70">
        <v>132.5</v>
      </c>
      <c r="M57" s="319">
        <v>140</v>
      </c>
      <c r="N57" s="71">
        <f>L57</f>
        <v>132.5</v>
      </c>
      <c r="O57" s="72">
        <f t="shared" si="2"/>
        <v>214.38500000000002</v>
      </c>
      <c r="P57" s="404" t="s">
        <v>410</v>
      </c>
      <c r="X57" s="16"/>
      <c r="Y57" s="16"/>
      <c r="Z57" s="16"/>
      <c r="AA57" s="16"/>
      <c r="AB57" s="16"/>
      <c r="AC57" s="16"/>
    </row>
    <row r="58" spans="1:29" ht="12.75">
      <c r="A58" s="168">
        <v>2</v>
      </c>
      <c r="B58" s="166">
        <v>67.5</v>
      </c>
      <c r="C58" s="2" t="s">
        <v>254</v>
      </c>
      <c r="D58" s="10" t="s">
        <v>30</v>
      </c>
      <c r="E58" s="10" t="s">
        <v>35</v>
      </c>
      <c r="F58" s="6">
        <v>27006</v>
      </c>
      <c r="G58" s="2" t="s">
        <v>107</v>
      </c>
      <c r="H58" s="8">
        <v>67.3</v>
      </c>
      <c r="I58" s="364">
        <v>1.608</v>
      </c>
      <c r="J58" s="123">
        <v>125</v>
      </c>
      <c r="K58" s="70">
        <v>130</v>
      </c>
      <c r="L58" s="338">
        <v>132.5</v>
      </c>
      <c r="M58" s="70"/>
      <c r="N58" s="71">
        <f>L58</f>
        <v>132.5</v>
      </c>
      <c r="O58" s="72">
        <f t="shared" si="2"/>
        <v>213.06</v>
      </c>
      <c r="P58" s="404" t="s">
        <v>410</v>
      </c>
      <c r="X58" s="16"/>
      <c r="Y58" s="16"/>
      <c r="Z58" s="16"/>
      <c r="AA58" s="16"/>
      <c r="AB58" s="16"/>
      <c r="AC58" s="16"/>
    </row>
    <row r="59" spans="1:29" ht="12.75">
      <c r="A59" s="168">
        <v>3</v>
      </c>
      <c r="B59" s="166">
        <v>67.5</v>
      </c>
      <c r="C59" s="2" t="s">
        <v>189</v>
      </c>
      <c r="D59" s="10" t="s">
        <v>58</v>
      </c>
      <c r="E59" s="10" t="s">
        <v>62</v>
      </c>
      <c r="F59" s="6">
        <v>28743</v>
      </c>
      <c r="G59" s="2" t="s">
        <v>107</v>
      </c>
      <c r="H59" s="8">
        <v>65.7</v>
      </c>
      <c r="I59" s="364">
        <v>1.6385</v>
      </c>
      <c r="J59" s="123">
        <v>110</v>
      </c>
      <c r="K59" s="124">
        <v>117.5</v>
      </c>
      <c r="L59" s="70">
        <v>125</v>
      </c>
      <c r="M59" s="70"/>
      <c r="N59" s="71">
        <f>L59</f>
        <v>125</v>
      </c>
      <c r="O59" s="72">
        <f t="shared" si="2"/>
        <v>204.8125</v>
      </c>
      <c r="P59" s="404" t="s">
        <v>410</v>
      </c>
      <c r="X59" s="16"/>
      <c r="Y59" s="16"/>
      <c r="Z59" s="16"/>
      <c r="AA59" s="16"/>
      <c r="AB59" s="16"/>
      <c r="AC59" s="16"/>
    </row>
    <row r="60" spans="1:56" s="110" customFormat="1" ht="12.75">
      <c r="A60" s="279">
        <v>4</v>
      </c>
      <c r="B60" s="166">
        <v>67.5</v>
      </c>
      <c r="C60" s="2" t="s">
        <v>191</v>
      </c>
      <c r="D60" s="10" t="s">
        <v>30</v>
      </c>
      <c r="E60" s="10" t="s">
        <v>35</v>
      </c>
      <c r="F60" s="6">
        <v>31603</v>
      </c>
      <c r="G60" s="145" t="s">
        <v>107</v>
      </c>
      <c r="H60" s="8">
        <v>67.2</v>
      </c>
      <c r="I60" s="369">
        <v>1.608</v>
      </c>
      <c r="J60" s="25">
        <v>110</v>
      </c>
      <c r="K60" s="70">
        <v>117.5</v>
      </c>
      <c r="L60" s="48">
        <v>125</v>
      </c>
      <c r="M60" s="70"/>
      <c r="N60" s="71">
        <f>L60</f>
        <v>125</v>
      </c>
      <c r="O60" s="72">
        <f t="shared" si="2"/>
        <v>201</v>
      </c>
      <c r="P60" s="404" t="s">
        <v>410</v>
      </c>
      <c r="Q60" s="270"/>
      <c r="R60" s="271"/>
      <c r="S60" s="272"/>
      <c r="T60" s="271"/>
      <c r="U60" s="272"/>
      <c r="V60" s="270"/>
      <c r="W60" s="270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</row>
    <row r="61" spans="1:29" ht="12.75">
      <c r="A61" s="168">
        <v>5</v>
      </c>
      <c r="B61" s="395">
        <v>67.5</v>
      </c>
      <c r="C61" s="2" t="s">
        <v>383</v>
      </c>
      <c r="D61" s="10" t="s">
        <v>77</v>
      </c>
      <c r="E61" s="10" t="s">
        <v>34</v>
      </c>
      <c r="F61" s="6">
        <v>28764</v>
      </c>
      <c r="G61" s="2" t="s">
        <v>107</v>
      </c>
      <c r="H61" s="8">
        <v>62.5</v>
      </c>
      <c r="I61" s="364">
        <v>1.7174</v>
      </c>
      <c r="J61" s="123">
        <v>100</v>
      </c>
      <c r="K61" s="124">
        <v>105</v>
      </c>
      <c r="L61" s="83">
        <v>107.5</v>
      </c>
      <c r="M61" s="70"/>
      <c r="N61" s="71">
        <f>K61</f>
        <v>105</v>
      </c>
      <c r="O61" s="72">
        <f t="shared" si="2"/>
        <v>180.327</v>
      </c>
      <c r="P61" s="404" t="s">
        <v>410</v>
      </c>
      <c r="X61" s="16"/>
      <c r="Y61" s="16"/>
      <c r="Z61" s="16"/>
      <c r="AA61" s="16"/>
      <c r="AB61" s="16"/>
      <c r="AC61" s="16"/>
    </row>
    <row r="62" spans="1:29" ht="12.75">
      <c r="A62" s="168">
        <v>1</v>
      </c>
      <c r="B62" s="166">
        <v>67.5</v>
      </c>
      <c r="C62" s="2" t="s">
        <v>281</v>
      </c>
      <c r="D62" s="10" t="s">
        <v>272</v>
      </c>
      <c r="E62" s="10" t="s">
        <v>61</v>
      </c>
      <c r="F62" s="6">
        <v>34845</v>
      </c>
      <c r="G62" s="2" t="s">
        <v>110</v>
      </c>
      <c r="H62" s="8">
        <v>71.6</v>
      </c>
      <c r="I62" s="364">
        <v>1.7932</v>
      </c>
      <c r="J62" s="123">
        <v>95</v>
      </c>
      <c r="K62" s="70">
        <v>100</v>
      </c>
      <c r="L62" s="124">
        <v>102.5</v>
      </c>
      <c r="M62" s="70"/>
      <c r="N62" s="71">
        <f>L62</f>
        <v>102.5</v>
      </c>
      <c r="O62" s="72">
        <f t="shared" si="2"/>
        <v>183.803</v>
      </c>
      <c r="P62" s="404" t="s">
        <v>410</v>
      </c>
      <c r="X62" s="16"/>
      <c r="Y62" s="16"/>
      <c r="Z62" s="16"/>
      <c r="AA62" s="16"/>
      <c r="AB62" s="16"/>
      <c r="AC62" s="16"/>
    </row>
    <row r="63" spans="1:29" ht="12.75">
      <c r="A63" s="168">
        <v>2</v>
      </c>
      <c r="B63" s="166">
        <v>67.5</v>
      </c>
      <c r="C63" s="2" t="s">
        <v>267</v>
      </c>
      <c r="D63" s="10" t="s">
        <v>30</v>
      </c>
      <c r="E63" s="10" t="s">
        <v>35</v>
      </c>
      <c r="F63" s="6">
        <v>35552</v>
      </c>
      <c r="G63" s="2" t="s">
        <v>110</v>
      </c>
      <c r="H63" s="8">
        <v>63</v>
      </c>
      <c r="I63" s="364">
        <v>2.0975</v>
      </c>
      <c r="J63" s="123">
        <v>52.5</v>
      </c>
      <c r="K63" s="124">
        <v>57.5</v>
      </c>
      <c r="L63" s="83">
        <v>60</v>
      </c>
      <c r="M63" s="70"/>
      <c r="N63" s="71">
        <f>K63</f>
        <v>57.5</v>
      </c>
      <c r="O63" s="72">
        <f t="shared" si="2"/>
        <v>120.60625</v>
      </c>
      <c r="P63" s="404" t="s">
        <v>410</v>
      </c>
      <c r="X63" s="16"/>
      <c r="Y63" s="16"/>
      <c r="Z63" s="16"/>
      <c r="AA63" s="16"/>
      <c r="AB63" s="16"/>
      <c r="AC63" s="16"/>
    </row>
    <row r="64" spans="1:29" ht="12.75">
      <c r="A64" s="168" t="s">
        <v>391</v>
      </c>
      <c r="B64" s="166">
        <v>67.5</v>
      </c>
      <c r="C64" s="2" t="s">
        <v>188</v>
      </c>
      <c r="D64" s="10" t="s">
        <v>113</v>
      </c>
      <c r="E64" s="10" t="s">
        <v>35</v>
      </c>
      <c r="F64" s="6">
        <v>35156</v>
      </c>
      <c r="G64" s="2" t="s">
        <v>110</v>
      </c>
      <c r="H64" s="8">
        <v>66.1</v>
      </c>
      <c r="I64" s="364">
        <v>2.0026</v>
      </c>
      <c r="J64" s="152">
        <v>70</v>
      </c>
      <c r="K64" s="136">
        <v>70</v>
      </c>
      <c r="L64" s="83">
        <v>72.5</v>
      </c>
      <c r="M64" s="70"/>
      <c r="N64" s="71">
        <v>0</v>
      </c>
      <c r="O64" s="72">
        <f t="shared" si="2"/>
        <v>0</v>
      </c>
      <c r="P64" s="404" t="s">
        <v>410</v>
      </c>
      <c r="X64" s="16"/>
      <c r="Y64" s="16"/>
      <c r="Z64" s="16"/>
      <c r="AA64" s="16"/>
      <c r="AB64" s="16"/>
      <c r="AC64" s="16"/>
    </row>
    <row r="65" spans="1:56" s="110" customFormat="1" ht="13.5" thickBot="1">
      <c r="A65" s="288">
        <v>1</v>
      </c>
      <c r="B65" s="276">
        <v>67.5</v>
      </c>
      <c r="C65" s="3" t="s">
        <v>282</v>
      </c>
      <c r="D65" s="114" t="s">
        <v>272</v>
      </c>
      <c r="E65" s="114" t="s">
        <v>61</v>
      </c>
      <c r="F65" s="115">
        <v>34189</v>
      </c>
      <c r="G65" s="146" t="s">
        <v>109</v>
      </c>
      <c r="H65" s="116">
        <v>66.9</v>
      </c>
      <c r="I65" s="365">
        <v>1.7474</v>
      </c>
      <c r="J65" s="133">
        <v>100</v>
      </c>
      <c r="K65" s="118">
        <v>105</v>
      </c>
      <c r="L65" s="118">
        <v>115</v>
      </c>
      <c r="M65" s="125"/>
      <c r="N65" s="117">
        <f>L65</f>
        <v>115</v>
      </c>
      <c r="O65" s="122">
        <f t="shared" si="2"/>
        <v>200.951</v>
      </c>
      <c r="P65" s="403" t="s">
        <v>410</v>
      </c>
      <c r="Q65" s="270"/>
      <c r="R65" s="271"/>
      <c r="S65" s="272"/>
      <c r="T65" s="271"/>
      <c r="U65" s="272"/>
      <c r="V65" s="270"/>
      <c r="W65" s="270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</row>
    <row r="66" spans="1:29" ht="12.75">
      <c r="A66" s="174">
        <v>1</v>
      </c>
      <c r="B66" s="394">
        <v>75</v>
      </c>
      <c r="C66" s="4" t="s">
        <v>181</v>
      </c>
      <c r="D66" s="30" t="s">
        <v>30</v>
      </c>
      <c r="E66" s="30" t="s">
        <v>35</v>
      </c>
      <c r="F66" s="31">
        <v>25193</v>
      </c>
      <c r="G66" s="4" t="s">
        <v>117</v>
      </c>
      <c r="H66" s="32">
        <v>73.2</v>
      </c>
      <c r="I66" s="366">
        <v>1.5097</v>
      </c>
      <c r="J66" s="352">
        <v>125</v>
      </c>
      <c r="K66" s="278">
        <v>132.5</v>
      </c>
      <c r="L66" s="86">
        <v>132.5</v>
      </c>
      <c r="M66" s="77"/>
      <c r="N66" s="78">
        <f>J66</f>
        <v>125</v>
      </c>
      <c r="O66" s="79">
        <f t="shared" si="2"/>
        <v>188.7125</v>
      </c>
      <c r="P66" s="400" t="s">
        <v>410</v>
      </c>
      <c r="X66" s="16"/>
      <c r="Y66" s="16"/>
      <c r="Z66" s="16"/>
      <c r="AA66" s="16"/>
      <c r="AB66" s="16"/>
      <c r="AC66" s="16"/>
    </row>
    <row r="67" spans="1:29" ht="12.75">
      <c r="A67" s="168">
        <v>1</v>
      </c>
      <c r="B67" s="395">
        <v>75</v>
      </c>
      <c r="C67" s="2" t="s">
        <v>183</v>
      </c>
      <c r="D67" s="10" t="s">
        <v>30</v>
      </c>
      <c r="E67" s="10" t="s">
        <v>35</v>
      </c>
      <c r="F67" s="6">
        <v>15936</v>
      </c>
      <c r="G67" s="2" t="s">
        <v>120</v>
      </c>
      <c r="H67" s="8">
        <v>75</v>
      </c>
      <c r="I67" s="364">
        <v>2.9494</v>
      </c>
      <c r="J67" s="123">
        <v>70</v>
      </c>
      <c r="K67" s="124">
        <v>75</v>
      </c>
      <c r="L67" s="319">
        <v>80</v>
      </c>
      <c r="M67" s="70"/>
      <c r="N67" s="71">
        <f>L67</f>
        <v>80</v>
      </c>
      <c r="O67" s="72">
        <f t="shared" si="2"/>
        <v>235.952</v>
      </c>
      <c r="P67" s="404" t="s">
        <v>410</v>
      </c>
      <c r="X67" s="16"/>
      <c r="Y67" s="16"/>
      <c r="Z67" s="16"/>
      <c r="AA67" s="16"/>
      <c r="AB67" s="16"/>
      <c r="AC67" s="16"/>
    </row>
    <row r="68" spans="1:29" ht="12.75">
      <c r="A68" s="168">
        <v>1</v>
      </c>
      <c r="B68" s="395">
        <v>75</v>
      </c>
      <c r="C68" s="2" t="s">
        <v>184</v>
      </c>
      <c r="D68" s="10" t="s">
        <v>77</v>
      </c>
      <c r="E68" s="10" t="s">
        <v>34</v>
      </c>
      <c r="F68" s="6">
        <v>27009</v>
      </c>
      <c r="G68" s="2" t="s">
        <v>107</v>
      </c>
      <c r="H68" s="8">
        <v>74.7</v>
      </c>
      <c r="I68" s="364">
        <v>1.4674</v>
      </c>
      <c r="J68" s="123">
        <v>145</v>
      </c>
      <c r="K68" s="124">
        <v>150</v>
      </c>
      <c r="L68" s="70">
        <v>155</v>
      </c>
      <c r="M68" s="70"/>
      <c r="N68" s="71">
        <f>L68</f>
        <v>155</v>
      </c>
      <c r="O68" s="72">
        <f t="shared" si="2"/>
        <v>227.447</v>
      </c>
      <c r="P68" s="404" t="s">
        <v>410</v>
      </c>
      <c r="X68" s="16"/>
      <c r="Y68" s="16"/>
      <c r="Z68" s="16"/>
      <c r="AA68" s="16"/>
      <c r="AB68" s="16"/>
      <c r="AC68" s="16"/>
    </row>
    <row r="69" spans="1:56" s="110" customFormat="1" ht="12.75">
      <c r="A69" s="279">
        <v>2</v>
      </c>
      <c r="B69" s="395">
        <v>75</v>
      </c>
      <c r="C69" s="2" t="s">
        <v>180</v>
      </c>
      <c r="D69" s="10" t="s">
        <v>77</v>
      </c>
      <c r="E69" s="10" t="s">
        <v>34</v>
      </c>
      <c r="F69" s="6">
        <v>28213</v>
      </c>
      <c r="G69" s="145" t="s">
        <v>107</v>
      </c>
      <c r="H69" s="8">
        <v>72.4</v>
      </c>
      <c r="I69" s="369">
        <v>1.504</v>
      </c>
      <c r="J69" s="25">
        <v>145</v>
      </c>
      <c r="K69" s="83">
        <v>150</v>
      </c>
      <c r="L69" s="137">
        <v>150</v>
      </c>
      <c r="M69" s="70"/>
      <c r="N69" s="71">
        <f>J69</f>
        <v>145</v>
      </c>
      <c r="O69" s="72">
        <f t="shared" si="2"/>
        <v>218.08</v>
      </c>
      <c r="P69" s="404" t="s">
        <v>410</v>
      </c>
      <c r="Q69" s="270"/>
      <c r="R69" s="271"/>
      <c r="S69" s="272"/>
      <c r="T69" s="271"/>
      <c r="U69" s="272"/>
      <c r="V69" s="270"/>
      <c r="W69" s="270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</row>
    <row r="70" spans="1:56" s="110" customFormat="1" ht="12.75">
      <c r="A70" s="279">
        <v>1</v>
      </c>
      <c r="B70" s="395">
        <v>75</v>
      </c>
      <c r="C70" s="2" t="s">
        <v>260</v>
      </c>
      <c r="D70" s="10" t="s">
        <v>113</v>
      </c>
      <c r="E70" s="10" t="s">
        <v>35</v>
      </c>
      <c r="F70" s="6">
        <v>35224</v>
      </c>
      <c r="G70" s="145" t="s">
        <v>110</v>
      </c>
      <c r="H70" s="8">
        <v>73.5</v>
      </c>
      <c r="I70" s="369">
        <v>1.8312</v>
      </c>
      <c r="J70" s="25">
        <v>85</v>
      </c>
      <c r="K70" s="48">
        <v>92.5</v>
      </c>
      <c r="L70" s="48">
        <v>97.5</v>
      </c>
      <c r="M70" s="70"/>
      <c r="N70" s="71">
        <f aca="true" t="shared" si="3" ref="N70:N76">L70</f>
        <v>97.5</v>
      </c>
      <c r="O70" s="72">
        <f t="shared" si="2"/>
        <v>178.542</v>
      </c>
      <c r="P70" s="404" t="s">
        <v>410</v>
      </c>
      <c r="Q70" s="270"/>
      <c r="R70" s="271"/>
      <c r="S70" s="272"/>
      <c r="T70" s="271"/>
      <c r="U70" s="272"/>
      <c r="V70" s="270"/>
      <c r="W70" s="270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</row>
    <row r="71" spans="1:29" ht="12.75">
      <c r="A71" s="168">
        <v>1</v>
      </c>
      <c r="B71" s="395">
        <v>75</v>
      </c>
      <c r="C71" s="2" t="s">
        <v>186</v>
      </c>
      <c r="D71" s="10" t="s">
        <v>187</v>
      </c>
      <c r="E71" s="10" t="s">
        <v>35</v>
      </c>
      <c r="F71" s="6">
        <v>34246</v>
      </c>
      <c r="G71" s="2" t="s">
        <v>109</v>
      </c>
      <c r="H71" s="8">
        <v>74.4</v>
      </c>
      <c r="I71" s="364">
        <v>1.5924</v>
      </c>
      <c r="J71" s="123">
        <v>100</v>
      </c>
      <c r="K71" s="124">
        <v>105</v>
      </c>
      <c r="L71" s="70">
        <v>110</v>
      </c>
      <c r="M71" s="70"/>
      <c r="N71" s="71">
        <f t="shared" si="3"/>
        <v>110</v>
      </c>
      <c r="O71" s="72">
        <f t="shared" si="2"/>
        <v>175.16400000000002</v>
      </c>
      <c r="P71" s="404" t="s">
        <v>410</v>
      </c>
      <c r="X71" s="16"/>
      <c r="Y71" s="16"/>
      <c r="Z71" s="16"/>
      <c r="AA71" s="16"/>
      <c r="AB71" s="16"/>
      <c r="AC71" s="16"/>
    </row>
    <row r="72" spans="1:29" ht="12.75">
      <c r="A72" s="168">
        <v>1</v>
      </c>
      <c r="B72" s="395">
        <v>75</v>
      </c>
      <c r="C72" s="2" t="s">
        <v>185</v>
      </c>
      <c r="D72" s="10" t="s">
        <v>58</v>
      </c>
      <c r="E72" s="10" t="s">
        <v>62</v>
      </c>
      <c r="F72" s="6">
        <v>33460</v>
      </c>
      <c r="G72" s="2" t="s">
        <v>108</v>
      </c>
      <c r="H72" s="8">
        <v>75</v>
      </c>
      <c r="I72" s="364">
        <v>1.5261</v>
      </c>
      <c r="J72" s="123">
        <v>140</v>
      </c>
      <c r="K72" s="124">
        <v>147.5</v>
      </c>
      <c r="L72" s="319">
        <v>152.5</v>
      </c>
      <c r="M72" s="70"/>
      <c r="N72" s="71">
        <f t="shared" si="3"/>
        <v>152.5</v>
      </c>
      <c r="O72" s="72">
        <f t="shared" si="2"/>
        <v>232.73025</v>
      </c>
      <c r="P72" s="404" t="s">
        <v>421</v>
      </c>
      <c r="X72" s="16"/>
      <c r="Y72" s="16"/>
      <c r="Z72" s="16"/>
      <c r="AA72" s="16"/>
      <c r="AB72" s="16"/>
      <c r="AC72" s="16"/>
    </row>
    <row r="73" spans="1:56" s="110" customFormat="1" ht="12.75">
      <c r="A73" s="279">
        <v>2</v>
      </c>
      <c r="B73" s="166">
        <v>75</v>
      </c>
      <c r="C73" s="2" t="s">
        <v>280</v>
      </c>
      <c r="D73" s="10" t="s">
        <v>272</v>
      </c>
      <c r="E73" s="10" t="s">
        <v>61</v>
      </c>
      <c r="F73" s="6">
        <v>33601</v>
      </c>
      <c r="G73" s="2" t="s">
        <v>108</v>
      </c>
      <c r="H73" s="8">
        <v>66.8</v>
      </c>
      <c r="I73" s="369">
        <v>1.6827</v>
      </c>
      <c r="J73" s="43">
        <v>120</v>
      </c>
      <c r="K73" s="70">
        <v>120</v>
      </c>
      <c r="L73" s="48">
        <v>130</v>
      </c>
      <c r="M73" s="70"/>
      <c r="N73" s="71">
        <f t="shared" si="3"/>
        <v>130</v>
      </c>
      <c r="O73" s="72">
        <f t="shared" si="2"/>
        <v>218.751</v>
      </c>
      <c r="P73" s="404" t="s">
        <v>422</v>
      </c>
      <c r="Q73" s="270"/>
      <c r="R73" s="271"/>
      <c r="S73" s="272"/>
      <c r="T73" s="271"/>
      <c r="U73" s="272"/>
      <c r="V73" s="270"/>
      <c r="W73" s="270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</row>
    <row r="74" spans="1:29" ht="13.5" thickBot="1">
      <c r="A74" s="175">
        <v>3</v>
      </c>
      <c r="B74" s="408">
        <v>75</v>
      </c>
      <c r="C74" s="176" t="s">
        <v>182</v>
      </c>
      <c r="D74" s="177" t="s">
        <v>132</v>
      </c>
      <c r="E74" s="177" t="s">
        <v>35</v>
      </c>
      <c r="F74" s="178">
        <v>33320</v>
      </c>
      <c r="G74" s="176" t="s">
        <v>108</v>
      </c>
      <c r="H74" s="179">
        <v>74.3</v>
      </c>
      <c r="I74" s="367">
        <v>1.5334</v>
      </c>
      <c r="J74" s="282">
        <v>100</v>
      </c>
      <c r="K74" s="247">
        <v>105</v>
      </c>
      <c r="L74" s="181">
        <v>110</v>
      </c>
      <c r="M74" s="181"/>
      <c r="N74" s="182">
        <f t="shared" si="3"/>
        <v>110</v>
      </c>
      <c r="O74" s="183">
        <f t="shared" si="2"/>
        <v>168.674</v>
      </c>
      <c r="P74" s="401" t="s">
        <v>410</v>
      </c>
      <c r="X74" s="16"/>
      <c r="Y74" s="16"/>
      <c r="Z74" s="16"/>
      <c r="AA74" s="16"/>
      <c r="AB74" s="16"/>
      <c r="AC74" s="16"/>
    </row>
    <row r="75" spans="1:29" ht="12.75">
      <c r="A75" s="167">
        <v>1</v>
      </c>
      <c r="B75" s="277">
        <v>82.5</v>
      </c>
      <c r="C75" s="1" t="s">
        <v>257</v>
      </c>
      <c r="D75" s="9" t="s">
        <v>258</v>
      </c>
      <c r="E75" s="9" t="s">
        <v>35</v>
      </c>
      <c r="F75" s="5">
        <v>32061</v>
      </c>
      <c r="G75" s="1" t="s">
        <v>111</v>
      </c>
      <c r="H75" s="7">
        <v>80</v>
      </c>
      <c r="I75" s="368">
        <v>1.3975</v>
      </c>
      <c r="J75" s="148">
        <v>140</v>
      </c>
      <c r="K75" s="149">
        <v>150</v>
      </c>
      <c r="L75" s="66">
        <v>155</v>
      </c>
      <c r="M75" s="66"/>
      <c r="N75" s="67">
        <f t="shared" si="3"/>
        <v>155</v>
      </c>
      <c r="O75" s="68">
        <f t="shared" si="2"/>
        <v>216.61249999999998</v>
      </c>
      <c r="P75" s="402" t="s">
        <v>410</v>
      </c>
      <c r="X75" s="16"/>
      <c r="Y75" s="16"/>
      <c r="Z75" s="16"/>
      <c r="AA75" s="16"/>
      <c r="AB75" s="16"/>
      <c r="AC75" s="16"/>
    </row>
    <row r="76" spans="1:29" ht="12.75">
      <c r="A76" s="168">
        <v>2</v>
      </c>
      <c r="B76" s="395">
        <v>82.5</v>
      </c>
      <c r="C76" s="2" t="s">
        <v>194</v>
      </c>
      <c r="D76" s="10" t="s">
        <v>30</v>
      </c>
      <c r="E76" s="10" t="s">
        <v>35</v>
      </c>
      <c r="F76" s="6">
        <v>31900</v>
      </c>
      <c r="G76" s="2" t="s">
        <v>111</v>
      </c>
      <c r="H76" s="8">
        <v>80</v>
      </c>
      <c r="I76" s="364">
        <v>1.3975</v>
      </c>
      <c r="J76" s="123">
        <v>132.5</v>
      </c>
      <c r="K76" s="124">
        <v>137.5</v>
      </c>
      <c r="L76" s="70">
        <v>142.5</v>
      </c>
      <c r="M76" s="70"/>
      <c r="N76" s="71">
        <f t="shared" si="3"/>
        <v>142.5</v>
      </c>
      <c r="O76" s="72">
        <f t="shared" si="2"/>
        <v>199.14374999999998</v>
      </c>
      <c r="P76" s="404" t="s">
        <v>410</v>
      </c>
      <c r="X76" s="16"/>
      <c r="Y76" s="16"/>
      <c r="Z76" s="16"/>
      <c r="AA76" s="16"/>
      <c r="AB76" s="16"/>
      <c r="AC76" s="16"/>
    </row>
    <row r="77" spans="1:29" ht="12.75">
      <c r="A77" s="168">
        <v>3</v>
      </c>
      <c r="B77" s="395">
        <v>82.5</v>
      </c>
      <c r="C77" s="2" t="s">
        <v>253</v>
      </c>
      <c r="D77" s="10" t="s">
        <v>113</v>
      </c>
      <c r="E77" s="10" t="s">
        <v>35</v>
      </c>
      <c r="F77" s="6"/>
      <c r="G77" s="2" t="s">
        <v>111</v>
      </c>
      <c r="H77" s="8">
        <v>80.4</v>
      </c>
      <c r="I77" s="364">
        <v>1.3918</v>
      </c>
      <c r="J77" s="123">
        <v>135</v>
      </c>
      <c r="K77" s="124">
        <v>142.5</v>
      </c>
      <c r="L77" s="83">
        <v>145</v>
      </c>
      <c r="M77" s="70"/>
      <c r="N77" s="71">
        <f>K77</f>
        <v>142.5</v>
      </c>
      <c r="O77" s="72">
        <f t="shared" si="2"/>
        <v>198.33149999999998</v>
      </c>
      <c r="P77" s="404" t="s">
        <v>410</v>
      </c>
      <c r="X77" s="16"/>
      <c r="Y77" s="16"/>
      <c r="Z77" s="16"/>
      <c r="AA77" s="16"/>
      <c r="AB77" s="16"/>
      <c r="AC77" s="16"/>
    </row>
    <row r="78" spans="1:56" s="110" customFormat="1" ht="12.75">
      <c r="A78" s="279">
        <v>1</v>
      </c>
      <c r="B78" s="395">
        <v>82.5</v>
      </c>
      <c r="C78" s="2" t="s">
        <v>291</v>
      </c>
      <c r="D78" s="10" t="s">
        <v>30</v>
      </c>
      <c r="E78" s="10" t="s">
        <v>35</v>
      </c>
      <c r="F78" s="6">
        <v>25187</v>
      </c>
      <c r="G78" s="145" t="s">
        <v>117</v>
      </c>
      <c r="H78" s="8">
        <v>80</v>
      </c>
      <c r="I78" s="369">
        <v>1.4101</v>
      </c>
      <c r="J78" s="25">
        <v>127.5</v>
      </c>
      <c r="K78" s="83">
        <v>132.5</v>
      </c>
      <c r="L78" s="48">
        <v>132.5</v>
      </c>
      <c r="M78" s="70"/>
      <c r="N78" s="71">
        <f>L78</f>
        <v>132.5</v>
      </c>
      <c r="O78" s="72">
        <f aca="true" t="shared" si="4" ref="O78:O109">N78*I78</f>
        <v>186.83825</v>
      </c>
      <c r="P78" s="404" t="s">
        <v>410</v>
      </c>
      <c r="Q78" s="270"/>
      <c r="R78" s="271"/>
      <c r="S78" s="272"/>
      <c r="T78" s="271"/>
      <c r="U78" s="272"/>
      <c r="V78" s="270"/>
      <c r="W78" s="270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</row>
    <row r="79" spans="1:29" ht="12.75">
      <c r="A79" s="168">
        <v>2</v>
      </c>
      <c r="B79" s="395">
        <v>82.5</v>
      </c>
      <c r="C79" s="2" t="s">
        <v>75</v>
      </c>
      <c r="D79" s="10" t="s">
        <v>30</v>
      </c>
      <c r="E79" s="10" t="s">
        <v>35</v>
      </c>
      <c r="F79" s="6">
        <v>24679</v>
      </c>
      <c r="G79" s="2" t="s">
        <v>117</v>
      </c>
      <c r="H79" s="8">
        <v>77</v>
      </c>
      <c r="I79" s="364">
        <v>1.4597</v>
      </c>
      <c r="J79" s="123">
        <v>85</v>
      </c>
      <c r="K79" s="124">
        <v>95</v>
      </c>
      <c r="L79" s="83">
        <v>105</v>
      </c>
      <c r="M79" s="70"/>
      <c r="N79" s="71">
        <f>K79</f>
        <v>95</v>
      </c>
      <c r="O79" s="72">
        <f t="shared" si="4"/>
        <v>138.6715</v>
      </c>
      <c r="P79" s="404" t="s">
        <v>410</v>
      </c>
      <c r="X79" s="16"/>
      <c r="Y79" s="16"/>
      <c r="Z79" s="16"/>
      <c r="AA79" s="16"/>
      <c r="AB79" s="16"/>
      <c r="AC79" s="16"/>
    </row>
    <row r="80" spans="1:56" s="110" customFormat="1" ht="12.75">
      <c r="A80" s="279">
        <v>1</v>
      </c>
      <c r="B80" s="395">
        <v>82.5</v>
      </c>
      <c r="C80" s="2" t="s">
        <v>199</v>
      </c>
      <c r="D80" s="10" t="s">
        <v>30</v>
      </c>
      <c r="E80" s="10" t="s">
        <v>35</v>
      </c>
      <c r="F80" s="6">
        <v>16850</v>
      </c>
      <c r="G80" s="145" t="s">
        <v>120</v>
      </c>
      <c r="H80" s="8">
        <v>82</v>
      </c>
      <c r="I80" s="369">
        <v>2.5549</v>
      </c>
      <c r="J80" s="25">
        <v>127.5</v>
      </c>
      <c r="K80" s="319">
        <v>132.5</v>
      </c>
      <c r="L80" s="137">
        <v>135</v>
      </c>
      <c r="M80" s="70"/>
      <c r="N80" s="71">
        <f>K80</f>
        <v>132.5</v>
      </c>
      <c r="O80" s="72">
        <f t="shared" si="4"/>
        <v>338.52425</v>
      </c>
      <c r="P80" s="404" t="s">
        <v>424</v>
      </c>
      <c r="Q80" s="270"/>
      <c r="R80" s="271"/>
      <c r="S80" s="272"/>
      <c r="T80" s="271"/>
      <c r="U80" s="272"/>
      <c r="V80" s="270"/>
      <c r="W80" s="270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</row>
    <row r="81" spans="1:56" s="110" customFormat="1" ht="12.75">
      <c r="A81" s="279">
        <v>1</v>
      </c>
      <c r="B81" s="395">
        <v>82.5</v>
      </c>
      <c r="C81" s="2" t="s">
        <v>270</v>
      </c>
      <c r="D81" s="10" t="s">
        <v>106</v>
      </c>
      <c r="E81" s="10" t="s">
        <v>35</v>
      </c>
      <c r="F81" s="6">
        <v>27544</v>
      </c>
      <c r="G81" s="145" t="s">
        <v>107</v>
      </c>
      <c r="H81" s="8">
        <v>82.4</v>
      </c>
      <c r="I81" s="369">
        <v>1.3805</v>
      </c>
      <c r="J81" s="25">
        <v>165</v>
      </c>
      <c r="K81" s="331">
        <v>172.5</v>
      </c>
      <c r="L81" s="137">
        <v>177.5</v>
      </c>
      <c r="M81" s="70"/>
      <c r="N81" s="71">
        <f>K81</f>
        <v>172.5</v>
      </c>
      <c r="O81" s="72">
        <f t="shared" si="4"/>
        <v>238.13625000000002</v>
      </c>
      <c r="P81" s="404" t="s">
        <v>410</v>
      </c>
      <c r="Q81" s="270"/>
      <c r="R81" s="271"/>
      <c r="S81" s="272"/>
      <c r="T81" s="271"/>
      <c r="U81" s="272"/>
      <c r="V81" s="270"/>
      <c r="W81" s="270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</row>
    <row r="82" spans="1:29" ht="12.75">
      <c r="A82" s="168">
        <v>2</v>
      </c>
      <c r="B82" s="395">
        <v>82.5</v>
      </c>
      <c r="C82" s="2" t="s">
        <v>283</v>
      </c>
      <c r="D82" s="10" t="s">
        <v>272</v>
      </c>
      <c r="E82" s="10" t="s">
        <v>61</v>
      </c>
      <c r="F82" s="6">
        <v>31118</v>
      </c>
      <c r="G82" s="2" t="s">
        <v>107</v>
      </c>
      <c r="H82" s="8">
        <v>81.2</v>
      </c>
      <c r="I82" s="364">
        <v>1.3863</v>
      </c>
      <c r="J82" s="123">
        <v>150</v>
      </c>
      <c r="K82" s="124">
        <v>160</v>
      </c>
      <c r="L82" s="70">
        <v>165</v>
      </c>
      <c r="M82" s="70"/>
      <c r="N82" s="71">
        <f>L82</f>
        <v>165</v>
      </c>
      <c r="O82" s="72">
        <f t="shared" si="4"/>
        <v>228.73950000000002</v>
      </c>
      <c r="P82" s="404" t="s">
        <v>410</v>
      </c>
      <c r="X82" s="16"/>
      <c r="Y82" s="16"/>
      <c r="Z82" s="16"/>
      <c r="AA82" s="16"/>
      <c r="AB82" s="16"/>
      <c r="AC82" s="16"/>
    </row>
    <row r="83" spans="1:56" s="110" customFormat="1" ht="12.75">
      <c r="A83" s="279">
        <v>3</v>
      </c>
      <c r="B83" s="395">
        <v>82.5</v>
      </c>
      <c r="C83" s="2" t="s">
        <v>40</v>
      </c>
      <c r="D83" s="10" t="s">
        <v>200</v>
      </c>
      <c r="E83" s="10" t="s">
        <v>35</v>
      </c>
      <c r="F83" s="6">
        <v>30468</v>
      </c>
      <c r="G83" s="145" t="s">
        <v>107</v>
      </c>
      <c r="H83" s="8">
        <v>80.9</v>
      </c>
      <c r="I83" s="369">
        <v>1.3646</v>
      </c>
      <c r="J83" s="25">
        <v>145</v>
      </c>
      <c r="K83" s="70">
        <v>155</v>
      </c>
      <c r="L83" s="48">
        <v>162.5</v>
      </c>
      <c r="M83" s="70"/>
      <c r="N83" s="71">
        <f>L83</f>
        <v>162.5</v>
      </c>
      <c r="O83" s="72">
        <f t="shared" si="4"/>
        <v>221.7475</v>
      </c>
      <c r="P83" s="404" t="s">
        <v>410</v>
      </c>
      <c r="Q83" s="270"/>
      <c r="R83" s="271"/>
      <c r="S83" s="272"/>
      <c r="T83" s="271"/>
      <c r="U83" s="272"/>
      <c r="V83" s="270"/>
      <c r="W83" s="270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</row>
    <row r="84" spans="1:29" ht="12.75">
      <c r="A84" s="168">
        <v>4</v>
      </c>
      <c r="B84" s="395">
        <v>82.5</v>
      </c>
      <c r="C84" s="2" t="s">
        <v>195</v>
      </c>
      <c r="D84" s="10" t="s">
        <v>30</v>
      </c>
      <c r="E84" s="10" t="s">
        <v>35</v>
      </c>
      <c r="F84" s="6">
        <v>31354</v>
      </c>
      <c r="G84" s="2" t="s">
        <v>107</v>
      </c>
      <c r="H84" s="8">
        <v>82.5</v>
      </c>
      <c r="I84" s="364">
        <v>1.3646</v>
      </c>
      <c r="J84" s="123">
        <v>150</v>
      </c>
      <c r="K84" s="136">
        <v>157.5</v>
      </c>
      <c r="L84" s="70">
        <v>160</v>
      </c>
      <c r="M84" s="70"/>
      <c r="N84" s="71">
        <f>160</f>
        <v>160</v>
      </c>
      <c r="O84" s="72">
        <f t="shared" si="4"/>
        <v>218.336</v>
      </c>
      <c r="P84" s="404" t="s">
        <v>410</v>
      </c>
      <c r="X84" s="16"/>
      <c r="Y84" s="16"/>
      <c r="Z84" s="16"/>
      <c r="AA84" s="16"/>
      <c r="AB84" s="16"/>
      <c r="AC84" s="16"/>
    </row>
    <row r="85" spans="1:29" ht="12.75">
      <c r="A85" s="168">
        <v>5</v>
      </c>
      <c r="B85" s="395">
        <v>82.5</v>
      </c>
      <c r="C85" s="2" t="s">
        <v>193</v>
      </c>
      <c r="D85" s="10" t="s">
        <v>132</v>
      </c>
      <c r="E85" s="10" t="s">
        <v>35</v>
      </c>
      <c r="F85" s="6">
        <v>29528</v>
      </c>
      <c r="G85" s="2" t="s">
        <v>107</v>
      </c>
      <c r="H85" s="8">
        <v>81.6</v>
      </c>
      <c r="I85" s="364">
        <v>1.3752</v>
      </c>
      <c r="J85" s="123">
        <v>140</v>
      </c>
      <c r="K85" s="124">
        <v>150</v>
      </c>
      <c r="L85" s="83">
        <v>152.5</v>
      </c>
      <c r="M85" s="70"/>
      <c r="N85" s="71">
        <f>K85</f>
        <v>150</v>
      </c>
      <c r="O85" s="72">
        <f t="shared" si="4"/>
        <v>206.28</v>
      </c>
      <c r="P85" s="404" t="s">
        <v>410</v>
      </c>
      <c r="X85" s="16"/>
      <c r="Y85" s="16"/>
      <c r="Z85" s="16"/>
      <c r="AA85" s="16"/>
      <c r="AB85" s="16"/>
      <c r="AC85" s="16"/>
    </row>
    <row r="86" spans="1:29" ht="12.75">
      <c r="A86" s="168">
        <v>6</v>
      </c>
      <c r="B86" s="395">
        <v>82.5</v>
      </c>
      <c r="C86" s="2" t="s">
        <v>198</v>
      </c>
      <c r="D86" s="10" t="s">
        <v>30</v>
      </c>
      <c r="E86" s="10" t="s">
        <v>35</v>
      </c>
      <c r="F86" s="6">
        <v>27188</v>
      </c>
      <c r="G86" s="2" t="s">
        <v>107</v>
      </c>
      <c r="H86" s="8">
        <v>82</v>
      </c>
      <c r="I86" s="364">
        <v>1.3609</v>
      </c>
      <c r="J86" s="123">
        <v>140</v>
      </c>
      <c r="K86" s="136">
        <v>150</v>
      </c>
      <c r="L86" s="124">
        <v>150</v>
      </c>
      <c r="M86" s="70"/>
      <c r="N86" s="71">
        <f>L86</f>
        <v>150</v>
      </c>
      <c r="O86" s="72">
        <f t="shared" si="4"/>
        <v>204.135</v>
      </c>
      <c r="P86" s="404" t="s">
        <v>410</v>
      </c>
      <c r="X86" s="16"/>
      <c r="Y86" s="16"/>
      <c r="Z86" s="16"/>
      <c r="AA86" s="16"/>
      <c r="AB86" s="16"/>
      <c r="AC86" s="16"/>
    </row>
    <row r="87" spans="1:29" ht="12.75">
      <c r="A87" s="168">
        <v>7</v>
      </c>
      <c r="B87" s="395">
        <v>82.5</v>
      </c>
      <c r="C87" s="2" t="s">
        <v>248</v>
      </c>
      <c r="D87" s="10" t="s">
        <v>112</v>
      </c>
      <c r="E87" s="10" t="s">
        <v>62</v>
      </c>
      <c r="F87" s="6">
        <v>26457</v>
      </c>
      <c r="G87" s="2" t="s">
        <v>107</v>
      </c>
      <c r="H87" s="8">
        <v>82.5</v>
      </c>
      <c r="I87" s="364">
        <v>1.3646</v>
      </c>
      <c r="J87" s="123">
        <v>135</v>
      </c>
      <c r="K87" s="70">
        <v>145</v>
      </c>
      <c r="L87" s="124">
        <v>150</v>
      </c>
      <c r="M87" s="70"/>
      <c r="N87" s="71">
        <f>L87</f>
        <v>150</v>
      </c>
      <c r="O87" s="72">
        <f t="shared" si="4"/>
        <v>204.69</v>
      </c>
      <c r="P87" s="404" t="s">
        <v>410</v>
      </c>
      <c r="X87" s="16"/>
      <c r="Y87" s="16"/>
      <c r="Z87" s="16"/>
      <c r="AA87" s="16"/>
      <c r="AB87" s="16"/>
      <c r="AC87" s="16"/>
    </row>
    <row r="88" spans="1:29" ht="12.75">
      <c r="A88" s="168">
        <v>8</v>
      </c>
      <c r="B88" s="395">
        <v>82.5</v>
      </c>
      <c r="C88" s="2" t="s">
        <v>197</v>
      </c>
      <c r="D88" s="10" t="s">
        <v>30</v>
      </c>
      <c r="E88" s="10" t="s">
        <v>35</v>
      </c>
      <c r="F88" s="6">
        <v>29063</v>
      </c>
      <c r="G88" s="2" t="s">
        <v>107</v>
      </c>
      <c r="H88" s="8">
        <v>82.2</v>
      </c>
      <c r="I88" s="364">
        <v>1.3699</v>
      </c>
      <c r="J88" s="123">
        <v>132.5</v>
      </c>
      <c r="K88" s="124">
        <v>142.5</v>
      </c>
      <c r="L88" s="83">
        <v>150</v>
      </c>
      <c r="M88" s="70"/>
      <c r="N88" s="71">
        <f>K88</f>
        <v>142.5</v>
      </c>
      <c r="O88" s="72">
        <f t="shared" si="4"/>
        <v>195.21075</v>
      </c>
      <c r="P88" s="404" t="s">
        <v>410</v>
      </c>
      <c r="X88" s="16"/>
      <c r="Y88" s="16"/>
      <c r="Z88" s="16"/>
      <c r="AA88" s="16"/>
      <c r="AB88" s="16"/>
      <c r="AC88" s="16"/>
    </row>
    <row r="89" spans="1:29" ht="12.75">
      <c r="A89" s="168">
        <v>9</v>
      </c>
      <c r="B89" s="395">
        <v>82.5</v>
      </c>
      <c r="C89" s="2" t="s">
        <v>196</v>
      </c>
      <c r="D89" s="10" t="s">
        <v>30</v>
      </c>
      <c r="E89" s="10" t="s">
        <v>35</v>
      </c>
      <c r="F89" s="6">
        <v>29920</v>
      </c>
      <c r="G89" s="2" t="s">
        <v>107</v>
      </c>
      <c r="H89" s="8">
        <v>81.5</v>
      </c>
      <c r="I89" s="364">
        <v>1.3752</v>
      </c>
      <c r="J89" s="123">
        <v>110</v>
      </c>
      <c r="K89" s="136">
        <v>120</v>
      </c>
      <c r="L89" s="70">
        <v>125</v>
      </c>
      <c r="M89" s="70"/>
      <c r="N89" s="71">
        <f>L89</f>
        <v>125</v>
      </c>
      <c r="O89" s="72">
        <f t="shared" si="4"/>
        <v>171.9</v>
      </c>
      <c r="P89" s="404" t="s">
        <v>410</v>
      </c>
      <c r="X89" s="16"/>
      <c r="Y89" s="16"/>
      <c r="Z89" s="16"/>
      <c r="AA89" s="16"/>
      <c r="AB89" s="16"/>
      <c r="AC89" s="16"/>
    </row>
    <row r="90" spans="1:56" s="110" customFormat="1" ht="12.75">
      <c r="A90" s="279">
        <v>1</v>
      </c>
      <c r="B90" s="395">
        <v>82.5</v>
      </c>
      <c r="C90" s="2" t="s">
        <v>250</v>
      </c>
      <c r="D90" s="10" t="s">
        <v>113</v>
      </c>
      <c r="E90" s="10" t="s">
        <v>35</v>
      </c>
      <c r="F90" s="6">
        <v>34053</v>
      </c>
      <c r="G90" s="145" t="s">
        <v>109</v>
      </c>
      <c r="H90" s="8">
        <v>81.4</v>
      </c>
      <c r="I90" s="369">
        <v>1.3752</v>
      </c>
      <c r="J90" s="25">
        <v>135</v>
      </c>
      <c r="K90" s="48">
        <v>145</v>
      </c>
      <c r="L90" s="331">
        <v>151</v>
      </c>
      <c r="M90" s="83">
        <v>155</v>
      </c>
      <c r="N90" s="71">
        <f>L90</f>
        <v>151</v>
      </c>
      <c r="O90" s="72">
        <f t="shared" si="4"/>
        <v>207.6552</v>
      </c>
      <c r="P90" s="404" t="s">
        <v>410</v>
      </c>
      <c r="Q90" s="270"/>
      <c r="R90" s="271"/>
      <c r="S90" s="272"/>
      <c r="T90" s="271"/>
      <c r="U90" s="272"/>
      <c r="V90" s="270"/>
      <c r="W90" s="270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</row>
    <row r="91" spans="1:29" ht="12.75">
      <c r="A91" s="168">
        <v>2</v>
      </c>
      <c r="B91" s="395">
        <v>82.5</v>
      </c>
      <c r="C91" s="2" t="s">
        <v>192</v>
      </c>
      <c r="D91" s="10" t="s">
        <v>30</v>
      </c>
      <c r="E91" s="10" t="s">
        <v>35</v>
      </c>
      <c r="F91" s="6">
        <v>34421</v>
      </c>
      <c r="G91" s="2" t="s">
        <v>109</v>
      </c>
      <c r="H91" s="8">
        <v>78.2</v>
      </c>
      <c r="I91" s="364">
        <v>1.6061</v>
      </c>
      <c r="J91" s="123">
        <v>80</v>
      </c>
      <c r="K91" s="124">
        <v>87.5</v>
      </c>
      <c r="L91" s="70">
        <v>95</v>
      </c>
      <c r="M91" s="70"/>
      <c r="N91" s="71">
        <f>L91</f>
        <v>95</v>
      </c>
      <c r="O91" s="72">
        <f t="shared" si="4"/>
        <v>152.5795</v>
      </c>
      <c r="P91" s="404" t="s">
        <v>410</v>
      </c>
      <c r="X91" s="16"/>
      <c r="Y91" s="16"/>
      <c r="Z91" s="16"/>
      <c r="AA91" s="16"/>
      <c r="AB91" s="16"/>
      <c r="AC91" s="16"/>
    </row>
    <row r="92" spans="1:56" s="110" customFormat="1" ht="13.5" thickBot="1">
      <c r="A92" s="288">
        <v>1</v>
      </c>
      <c r="B92" s="276">
        <v>82.5</v>
      </c>
      <c r="C92" s="3" t="s">
        <v>284</v>
      </c>
      <c r="D92" s="114" t="s">
        <v>272</v>
      </c>
      <c r="E92" s="114" t="s">
        <v>61</v>
      </c>
      <c r="F92" s="115">
        <v>33623</v>
      </c>
      <c r="G92" s="146" t="s">
        <v>108</v>
      </c>
      <c r="H92" s="116">
        <v>80.7</v>
      </c>
      <c r="I92" s="365">
        <v>1.4417</v>
      </c>
      <c r="J92" s="133">
        <v>140</v>
      </c>
      <c r="K92" s="125">
        <v>150</v>
      </c>
      <c r="L92" s="139">
        <v>155</v>
      </c>
      <c r="M92" s="125"/>
      <c r="N92" s="117">
        <f>K92</f>
        <v>150</v>
      </c>
      <c r="O92" s="122">
        <f t="shared" si="4"/>
        <v>216.255</v>
      </c>
      <c r="P92" s="403" t="s">
        <v>423</v>
      </c>
      <c r="Q92" s="270"/>
      <c r="R92" s="271"/>
      <c r="S92" s="272"/>
      <c r="T92" s="271"/>
      <c r="U92" s="272"/>
      <c r="V92" s="270"/>
      <c r="W92" s="270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</row>
    <row r="93" spans="1:29" ht="12.75">
      <c r="A93" s="174">
        <v>1</v>
      </c>
      <c r="B93" s="394">
        <v>90</v>
      </c>
      <c r="C93" s="4" t="s">
        <v>287</v>
      </c>
      <c r="D93" s="30" t="s">
        <v>272</v>
      </c>
      <c r="E93" s="30" t="s">
        <v>61</v>
      </c>
      <c r="F93" s="31">
        <v>33268</v>
      </c>
      <c r="G93" s="4" t="s">
        <v>111</v>
      </c>
      <c r="H93" s="32">
        <v>88.6</v>
      </c>
      <c r="I93" s="366">
        <v>1.3434</v>
      </c>
      <c r="J93" s="158">
        <v>172.5</v>
      </c>
      <c r="K93" s="159">
        <v>181</v>
      </c>
      <c r="L93" s="317">
        <v>186</v>
      </c>
      <c r="M93" s="77"/>
      <c r="N93" s="78">
        <f>L93</f>
        <v>186</v>
      </c>
      <c r="O93" s="79">
        <f t="shared" si="4"/>
        <v>249.8724</v>
      </c>
      <c r="P93" s="400" t="s">
        <v>427</v>
      </c>
      <c r="X93" s="16"/>
      <c r="Y93" s="16"/>
      <c r="Z93" s="16"/>
      <c r="AA93" s="16"/>
      <c r="AB93" s="16"/>
      <c r="AC93" s="16"/>
    </row>
    <row r="94" spans="1:29" ht="12.75">
      <c r="A94" s="168">
        <v>2</v>
      </c>
      <c r="B94" s="395">
        <v>90</v>
      </c>
      <c r="C94" s="2" t="s">
        <v>292</v>
      </c>
      <c r="D94" s="10" t="s">
        <v>272</v>
      </c>
      <c r="E94" s="10" t="s">
        <v>61</v>
      </c>
      <c r="F94" s="6">
        <v>31999</v>
      </c>
      <c r="G94" s="145" t="s">
        <v>111</v>
      </c>
      <c r="H94" s="8">
        <v>87.7</v>
      </c>
      <c r="I94" s="364">
        <v>1.3126</v>
      </c>
      <c r="J94" s="123">
        <v>150</v>
      </c>
      <c r="K94" s="124">
        <v>155</v>
      </c>
      <c r="L94" s="83">
        <v>160</v>
      </c>
      <c r="M94" s="70"/>
      <c r="N94" s="71">
        <f>K94</f>
        <v>155</v>
      </c>
      <c r="O94" s="72">
        <f t="shared" si="4"/>
        <v>203.453</v>
      </c>
      <c r="P94" s="404" t="s">
        <v>410</v>
      </c>
      <c r="X94" s="16"/>
      <c r="Y94" s="16"/>
      <c r="Z94" s="16"/>
      <c r="AA94" s="16"/>
      <c r="AB94" s="16"/>
      <c r="AC94" s="16"/>
    </row>
    <row r="95" spans="1:29" ht="12.75">
      <c r="A95" s="168">
        <v>3</v>
      </c>
      <c r="B95" s="395">
        <v>90</v>
      </c>
      <c r="C95" s="2" t="s">
        <v>285</v>
      </c>
      <c r="D95" s="10" t="s">
        <v>30</v>
      </c>
      <c r="E95" s="10" t="s">
        <v>35</v>
      </c>
      <c r="F95" s="6">
        <v>32029</v>
      </c>
      <c r="G95" s="2" t="s">
        <v>111</v>
      </c>
      <c r="H95" s="8">
        <v>88.3</v>
      </c>
      <c r="I95" s="364">
        <v>1.3042</v>
      </c>
      <c r="J95" s="123">
        <v>140</v>
      </c>
      <c r="K95" s="124">
        <v>150</v>
      </c>
      <c r="L95" s="83">
        <v>157.5</v>
      </c>
      <c r="M95" s="70"/>
      <c r="N95" s="71">
        <f>K95</f>
        <v>150</v>
      </c>
      <c r="O95" s="72">
        <f t="shared" si="4"/>
        <v>195.63</v>
      </c>
      <c r="P95" s="404" t="s">
        <v>410</v>
      </c>
      <c r="X95" s="16"/>
      <c r="Y95" s="16"/>
      <c r="Z95" s="16"/>
      <c r="AA95" s="16"/>
      <c r="AB95" s="16"/>
      <c r="AC95" s="16"/>
    </row>
    <row r="96" spans="1:29" ht="12.75">
      <c r="A96" s="168">
        <v>1</v>
      </c>
      <c r="B96" s="395">
        <v>90</v>
      </c>
      <c r="C96" s="2" t="s">
        <v>208</v>
      </c>
      <c r="D96" s="10" t="s">
        <v>209</v>
      </c>
      <c r="E96" s="10" t="s">
        <v>35</v>
      </c>
      <c r="F96" s="6">
        <v>23222</v>
      </c>
      <c r="G96" s="145" t="s">
        <v>117</v>
      </c>
      <c r="H96" s="8">
        <v>88.9</v>
      </c>
      <c r="I96" s="364">
        <v>1.4197</v>
      </c>
      <c r="J96" s="123">
        <v>150</v>
      </c>
      <c r="K96" s="124">
        <v>155</v>
      </c>
      <c r="L96" s="70">
        <v>160</v>
      </c>
      <c r="M96" s="70"/>
      <c r="N96" s="71">
        <f>L96</f>
        <v>160</v>
      </c>
      <c r="O96" s="72">
        <f t="shared" si="4"/>
        <v>227.152</v>
      </c>
      <c r="P96" s="404" t="s">
        <v>410</v>
      </c>
      <c r="X96" s="16"/>
      <c r="Y96" s="16"/>
      <c r="Z96" s="16"/>
      <c r="AA96" s="16"/>
      <c r="AB96" s="16"/>
      <c r="AC96" s="16"/>
    </row>
    <row r="97" spans="1:29" ht="12.75">
      <c r="A97" s="168">
        <v>2</v>
      </c>
      <c r="B97" s="395">
        <v>90</v>
      </c>
      <c r="C97" s="2" t="s">
        <v>207</v>
      </c>
      <c r="D97" s="10" t="s">
        <v>132</v>
      </c>
      <c r="E97" s="10" t="s">
        <v>35</v>
      </c>
      <c r="F97" s="6">
        <v>22507</v>
      </c>
      <c r="G97" s="145" t="s">
        <v>117</v>
      </c>
      <c r="H97" s="8">
        <v>88.6</v>
      </c>
      <c r="I97" s="364">
        <v>1.4921</v>
      </c>
      <c r="J97" s="123">
        <v>125</v>
      </c>
      <c r="K97" s="124">
        <v>132.5</v>
      </c>
      <c r="L97" s="70">
        <v>137.5</v>
      </c>
      <c r="M97" s="70"/>
      <c r="N97" s="71">
        <f>L97</f>
        <v>137.5</v>
      </c>
      <c r="O97" s="72">
        <f t="shared" si="4"/>
        <v>205.16375</v>
      </c>
      <c r="P97" s="404" t="s">
        <v>410</v>
      </c>
      <c r="X97" s="16"/>
      <c r="Y97" s="16"/>
      <c r="Z97" s="16"/>
      <c r="AA97" s="16"/>
      <c r="AB97" s="16"/>
      <c r="AC97" s="16"/>
    </row>
    <row r="98" spans="1:56" s="110" customFormat="1" ht="12.75">
      <c r="A98" s="279">
        <v>3</v>
      </c>
      <c r="B98" s="395">
        <v>90</v>
      </c>
      <c r="C98" s="2" t="s">
        <v>201</v>
      </c>
      <c r="D98" s="10" t="s">
        <v>30</v>
      </c>
      <c r="E98" s="10" t="s">
        <v>35</v>
      </c>
      <c r="F98" s="6">
        <v>25370</v>
      </c>
      <c r="G98" s="145" t="s">
        <v>117</v>
      </c>
      <c r="H98" s="8">
        <v>87.8</v>
      </c>
      <c r="I98" s="369">
        <v>1.3124</v>
      </c>
      <c r="J98" s="25">
        <v>127.5</v>
      </c>
      <c r="K98" s="70">
        <v>132.5</v>
      </c>
      <c r="L98" s="137">
        <v>137.5</v>
      </c>
      <c r="M98" s="70"/>
      <c r="N98" s="71">
        <f>K98</f>
        <v>132.5</v>
      </c>
      <c r="O98" s="72">
        <f t="shared" si="4"/>
        <v>173.893</v>
      </c>
      <c r="P98" s="404" t="s">
        <v>410</v>
      </c>
      <c r="Q98" s="270"/>
      <c r="R98" s="271"/>
      <c r="S98" s="272"/>
      <c r="T98" s="271"/>
      <c r="U98" s="272"/>
      <c r="V98" s="270"/>
      <c r="W98" s="270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</row>
    <row r="99" spans="1:29" ht="12.75">
      <c r="A99" s="168">
        <v>1</v>
      </c>
      <c r="B99" s="395">
        <v>90</v>
      </c>
      <c r="C99" s="2" t="s">
        <v>288</v>
      </c>
      <c r="D99" s="10" t="s">
        <v>272</v>
      </c>
      <c r="E99" s="10" t="s">
        <v>61</v>
      </c>
      <c r="F99" s="6"/>
      <c r="G99" s="2" t="s">
        <v>119</v>
      </c>
      <c r="H99" s="8">
        <v>84</v>
      </c>
      <c r="I99" s="364">
        <v>1.5829</v>
      </c>
      <c r="J99" s="123">
        <v>170</v>
      </c>
      <c r="K99" s="338">
        <v>180</v>
      </c>
      <c r="L99" s="83">
        <v>0</v>
      </c>
      <c r="M99" s="70"/>
      <c r="N99" s="71">
        <f>K99</f>
        <v>180</v>
      </c>
      <c r="O99" s="72">
        <f t="shared" si="4"/>
        <v>284.92199999999997</v>
      </c>
      <c r="P99" s="404" t="s">
        <v>426</v>
      </c>
      <c r="X99" s="16"/>
      <c r="Y99" s="16"/>
      <c r="Z99" s="16"/>
      <c r="AA99" s="16"/>
      <c r="AB99" s="16"/>
      <c r="AC99" s="16"/>
    </row>
    <row r="100" spans="1:56" s="110" customFormat="1" ht="12.75">
      <c r="A100" s="279">
        <v>2</v>
      </c>
      <c r="B100" s="395">
        <v>90</v>
      </c>
      <c r="C100" s="2" t="s">
        <v>249</v>
      </c>
      <c r="D100" s="10" t="s">
        <v>112</v>
      </c>
      <c r="E100" s="10" t="s">
        <v>62</v>
      </c>
      <c r="F100" s="6">
        <v>21771</v>
      </c>
      <c r="G100" s="145" t="s">
        <v>119</v>
      </c>
      <c r="H100" s="8">
        <v>88.9</v>
      </c>
      <c r="I100" s="369">
        <v>1.5653</v>
      </c>
      <c r="J100" s="25">
        <v>130</v>
      </c>
      <c r="K100" s="48">
        <v>140</v>
      </c>
      <c r="L100" s="48">
        <v>145</v>
      </c>
      <c r="M100" s="70"/>
      <c r="N100" s="71">
        <f>L100</f>
        <v>145</v>
      </c>
      <c r="O100" s="72">
        <f t="shared" si="4"/>
        <v>226.96849999999998</v>
      </c>
      <c r="P100" s="404" t="s">
        <v>410</v>
      </c>
      <c r="Q100" s="270"/>
      <c r="R100" s="271"/>
      <c r="S100" s="272"/>
      <c r="T100" s="271"/>
      <c r="U100" s="272"/>
      <c r="V100" s="270"/>
      <c r="W100" s="270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</row>
    <row r="101" spans="1:29" ht="12.75">
      <c r="A101" s="168">
        <v>3</v>
      </c>
      <c r="B101" s="395">
        <v>90</v>
      </c>
      <c r="C101" s="2" t="s">
        <v>206</v>
      </c>
      <c r="D101" s="10" t="s">
        <v>132</v>
      </c>
      <c r="E101" s="10" t="s">
        <v>35</v>
      </c>
      <c r="F101" s="6">
        <v>20305</v>
      </c>
      <c r="G101" s="2" t="s">
        <v>119</v>
      </c>
      <c r="H101" s="8">
        <v>89.3</v>
      </c>
      <c r="I101" s="364">
        <v>1.7886</v>
      </c>
      <c r="J101" s="123">
        <v>127.5</v>
      </c>
      <c r="K101" s="136">
        <v>135</v>
      </c>
      <c r="L101" s="83">
        <v>137.5</v>
      </c>
      <c r="M101" s="70"/>
      <c r="N101" s="71">
        <f>J101</f>
        <v>127.5</v>
      </c>
      <c r="O101" s="72">
        <f t="shared" si="4"/>
        <v>228.0465</v>
      </c>
      <c r="P101" s="404" t="s">
        <v>410</v>
      </c>
      <c r="X101" s="16"/>
      <c r="Y101" s="16"/>
      <c r="Z101" s="16"/>
      <c r="AA101" s="16"/>
      <c r="AB101" s="16"/>
      <c r="AC101" s="16"/>
    </row>
    <row r="102" spans="1:29" ht="12.75">
      <c r="A102" s="168">
        <v>1</v>
      </c>
      <c r="B102" s="395">
        <v>90</v>
      </c>
      <c r="C102" s="2" t="s">
        <v>204</v>
      </c>
      <c r="D102" s="10" t="s">
        <v>30</v>
      </c>
      <c r="E102" s="10" t="s">
        <v>35</v>
      </c>
      <c r="F102" s="6">
        <v>17766</v>
      </c>
      <c r="G102" s="2" t="s">
        <v>120</v>
      </c>
      <c r="H102" s="8">
        <v>87.9</v>
      </c>
      <c r="I102" s="364">
        <v>2.2963</v>
      </c>
      <c r="J102" s="123">
        <v>110</v>
      </c>
      <c r="K102" s="124">
        <v>117.5</v>
      </c>
      <c r="L102" s="319">
        <v>125</v>
      </c>
      <c r="M102" s="70"/>
      <c r="N102" s="71">
        <f>L102</f>
        <v>125</v>
      </c>
      <c r="O102" s="72">
        <f t="shared" si="4"/>
        <v>287.0375</v>
      </c>
      <c r="P102" s="404" t="s">
        <v>425</v>
      </c>
      <c r="X102" s="16"/>
      <c r="Y102" s="16"/>
      <c r="Z102" s="16"/>
      <c r="AA102" s="16"/>
      <c r="AB102" s="16"/>
      <c r="AC102" s="16"/>
    </row>
    <row r="103" spans="1:29" ht="12.75">
      <c r="A103" s="168">
        <v>2</v>
      </c>
      <c r="B103" s="395">
        <v>90</v>
      </c>
      <c r="C103" s="2" t="s">
        <v>205</v>
      </c>
      <c r="D103" s="10" t="s">
        <v>132</v>
      </c>
      <c r="E103" s="10" t="s">
        <v>35</v>
      </c>
      <c r="F103" s="6">
        <v>17473</v>
      </c>
      <c r="G103" s="2" t="s">
        <v>120</v>
      </c>
      <c r="H103" s="8">
        <v>89.6</v>
      </c>
      <c r="I103" s="364">
        <v>2.3387</v>
      </c>
      <c r="J103" s="123">
        <v>115</v>
      </c>
      <c r="K103" s="124">
        <v>120</v>
      </c>
      <c r="L103" s="83">
        <v>125</v>
      </c>
      <c r="M103" s="70"/>
      <c r="N103" s="71">
        <f>K103</f>
        <v>120</v>
      </c>
      <c r="O103" s="72">
        <f t="shared" si="4"/>
        <v>280.64399999999995</v>
      </c>
      <c r="P103" s="404" t="s">
        <v>410</v>
      </c>
      <c r="X103" s="16"/>
      <c r="Y103" s="16"/>
      <c r="Z103" s="16"/>
      <c r="AA103" s="16"/>
      <c r="AB103" s="16"/>
      <c r="AC103" s="16"/>
    </row>
    <row r="104" spans="1:29" ht="12.75">
      <c r="A104" s="168">
        <v>1</v>
      </c>
      <c r="B104" s="395">
        <v>90</v>
      </c>
      <c r="C104" s="2" t="s">
        <v>210</v>
      </c>
      <c r="D104" s="10" t="s">
        <v>128</v>
      </c>
      <c r="E104" s="10" t="s">
        <v>35</v>
      </c>
      <c r="F104" s="6">
        <v>26962</v>
      </c>
      <c r="G104" s="2" t="s">
        <v>107</v>
      </c>
      <c r="H104" s="8">
        <v>89</v>
      </c>
      <c r="I104" s="364">
        <v>1.3001</v>
      </c>
      <c r="J104" s="123">
        <v>185</v>
      </c>
      <c r="K104" s="124">
        <v>190</v>
      </c>
      <c r="L104" s="319">
        <v>200</v>
      </c>
      <c r="M104" s="70"/>
      <c r="N104" s="71">
        <f>L104</f>
        <v>200</v>
      </c>
      <c r="O104" s="72">
        <f t="shared" si="4"/>
        <v>260.02</v>
      </c>
      <c r="P104" s="404" t="s">
        <v>410</v>
      </c>
      <c r="X104" s="16"/>
      <c r="Y104" s="16"/>
      <c r="Z104" s="16"/>
      <c r="AA104" s="16"/>
      <c r="AB104" s="16"/>
      <c r="AC104" s="16"/>
    </row>
    <row r="105" spans="1:29" ht="12.75">
      <c r="A105" s="168">
        <v>2</v>
      </c>
      <c r="B105" s="395">
        <v>90</v>
      </c>
      <c r="C105" s="2" t="s">
        <v>255</v>
      </c>
      <c r="D105" s="10" t="s">
        <v>256</v>
      </c>
      <c r="E105" s="10" t="s">
        <v>34</v>
      </c>
      <c r="F105" s="6">
        <v>31047</v>
      </c>
      <c r="G105" s="145" t="s">
        <v>107</v>
      </c>
      <c r="H105" s="8">
        <v>87.5</v>
      </c>
      <c r="I105" s="364">
        <v>1.3126</v>
      </c>
      <c r="J105" s="123">
        <v>170</v>
      </c>
      <c r="K105" s="124">
        <v>180</v>
      </c>
      <c r="L105" s="70">
        <v>185</v>
      </c>
      <c r="M105" s="70"/>
      <c r="N105" s="71">
        <f>L105</f>
        <v>185</v>
      </c>
      <c r="O105" s="72">
        <f t="shared" si="4"/>
        <v>242.831</v>
      </c>
      <c r="P105" s="404" t="s">
        <v>410</v>
      </c>
      <c r="X105" s="16"/>
      <c r="Y105" s="16"/>
      <c r="Z105" s="16"/>
      <c r="AA105" s="16"/>
      <c r="AB105" s="16"/>
      <c r="AC105" s="16"/>
    </row>
    <row r="106" spans="1:56" s="110" customFormat="1" ht="12.75">
      <c r="A106" s="279">
        <v>3</v>
      </c>
      <c r="B106" s="395">
        <v>90</v>
      </c>
      <c r="C106" s="2" t="s">
        <v>243</v>
      </c>
      <c r="D106" s="10" t="s">
        <v>242</v>
      </c>
      <c r="E106" s="10" t="s">
        <v>62</v>
      </c>
      <c r="F106" s="6">
        <v>26627</v>
      </c>
      <c r="G106" s="145" t="s">
        <v>107</v>
      </c>
      <c r="H106" s="8">
        <v>87.3</v>
      </c>
      <c r="I106" s="369">
        <v>1.3179</v>
      </c>
      <c r="J106" s="25">
        <v>165</v>
      </c>
      <c r="K106" s="83">
        <v>172.5</v>
      </c>
      <c r="L106" s="137">
        <v>172.5</v>
      </c>
      <c r="M106" s="70"/>
      <c r="N106" s="71">
        <f>J106</f>
        <v>165</v>
      </c>
      <c r="O106" s="72">
        <f t="shared" si="4"/>
        <v>217.45350000000002</v>
      </c>
      <c r="P106" s="404" t="s">
        <v>410</v>
      </c>
      <c r="Q106" s="270"/>
      <c r="R106" s="271"/>
      <c r="S106" s="272"/>
      <c r="T106" s="271"/>
      <c r="U106" s="272"/>
      <c r="V106" s="270"/>
      <c r="W106" s="270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</row>
    <row r="107" spans="1:29" ht="12.75">
      <c r="A107" s="168">
        <v>4</v>
      </c>
      <c r="B107" s="395">
        <v>90</v>
      </c>
      <c r="C107" s="2" t="s">
        <v>245</v>
      </c>
      <c r="D107" s="10" t="s">
        <v>30</v>
      </c>
      <c r="E107" s="10" t="s">
        <v>35</v>
      </c>
      <c r="F107" s="6">
        <v>29357</v>
      </c>
      <c r="G107" s="2" t="s">
        <v>107</v>
      </c>
      <c r="H107" s="8">
        <v>86.4</v>
      </c>
      <c r="I107" s="364">
        <v>1.3258</v>
      </c>
      <c r="J107" s="123">
        <v>150</v>
      </c>
      <c r="K107" s="70">
        <v>155</v>
      </c>
      <c r="L107" s="124">
        <v>160</v>
      </c>
      <c r="M107" s="70"/>
      <c r="N107" s="71">
        <f>L107</f>
        <v>160</v>
      </c>
      <c r="O107" s="72">
        <f t="shared" si="4"/>
        <v>212.12800000000001</v>
      </c>
      <c r="P107" s="404" t="s">
        <v>410</v>
      </c>
      <c r="X107" s="16"/>
      <c r="Y107" s="16"/>
      <c r="Z107" s="16"/>
      <c r="AA107" s="16"/>
      <c r="AB107" s="16"/>
      <c r="AC107" s="16"/>
    </row>
    <row r="108" spans="1:29" ht="12.75">
      <c r="A108" s="168">
        <v>5</v>
      </c>
      <c r="B108" s="395">
        <v>90</v>
      </c>
      <c r="C108" s="2" t="s">
        <v>203</v>
      </c>
      <c r="D108" s="10" t="s">
        <v>30</v>
      </c>
      <c r="E108" s="10" t="s">
        <v>35</v>
      </c>
      <c r="F108" s="6">
        <v>29817</v>
      </c>
      <c r="G108" s="2" t="s">
        <v>107</v>
      </c>
      <c r="H108" s="8">
        <v>86.3</v>
      </c>
      <c r="I108" s="364">
        <v>1.3258</v>
      </c>
      <c r="J108" s="123">
        <v>147.5</v>
      </c>
      <c r="K108" s="124">
        <v>155</v>
      </c>
      <c r="L108" s="83">
        <v>160</v>
      </c>
      <c r="M108" s="70"/>
      <c r="N108" s="71">
        <f>K108</f>
        <v>155</v>
      </c>
      <c r="O108" s="72">
        <f t="shared" si="4"/>
        <v>205.49900000000002</v>
      </c>
      <c r="P108" s="404" t="s">
        <v>410</v>
      </c>
      <c r="X108" s="16"/>
      <c r="Y108" s="16"/>
      <c r="Z108" s="16"/>
      <c r="AA108" s="16"/>
      <c r="AB108" s="16"/>
      <c r="AC108" s="16"/>
    </row>
    <row r="109" spans="1:29" ht="12.75">
      <c r="A109" s="168">
        <v>6</v>
      </c>
      <c r="B109" s="395">
        <v>90</v>
      </c>
      <c r="C109" s="2" t="s">
        <v>262</v>
      </c>
      <c r="D109" s="10" t="s">
        <v>77</v>
      </c>
      <c r="E109" s="10" t="s">
        <v>34</v>
      </c>
      <c r="F109" s="6">
        <v>30189</v>
      </c>
      <c r="G109" s="145" t="s">
        <v>107</v>
      </c>
      <c r="H109" s="8">
        <v>87.6</v>
      </c>
      <c r="I109" s="364">
        <v>1.3126</v>
      </c>
      <c r="J109" s="123">
        <v>140</v>
      </c>
      <c r="K109" s="124">
        <v>147.5</v>
      </c>
      <c r="L109" s="83">
        <v>155</v>
      </c>
      <c r="M109" s="70"/>
      <c r="N109" s="71">
        <f>K109</f>
        <v>147.5</v>
      </c>
      <c r="O109" s="72">
        <f t="shared" si="4"/>
        <v>193.6085</v>
      </c>
      <c r="P109" s="404" t="s">
        <v>410</v>
      </c>
      <c r="X109" s="16"/>
      <c r="Y109" s="16"/>
      <c r="Z109" s="16"/>
      <c r="AA109" s="16"/>
      <c r="AB109" s="16"/>
      <c r="AC109" s="16"/>
    </row>
    <row r="110" spans="1:29" ht="12.75">
      <c r="A110" s="168">
        <v>7</v>
      </c>
      <c r="B110" s="395">
        <v>90</v>
      </c>
      <c r="C110" s="2" t="s">
        <v>202</v>
      </c>
      <c r="D110" s="10" t="s">
        <v>30</v>
      </c>
      <c r="E110" s="10" t="s">
        <v>35</v>
      </c>
      <c r="F110" s="6">
        <v>30121</v>
      </c>
      <c r="G110" s="2" t="s">
        <v>107</v>
      </c>
      <c r="H110" s="8">
        <v>85.6</v>
      </c>
      <c r="I110" s="364">
        <v>1.3307</v>
      </c>
      <c r="J110" s="123">
        <v>132.5</v>
      </c>
      <c r="K110" s="124">
        <v>137.5</v>
      </c>
      <c r="L110" s="70">
        <v>145</v>
      </c>
      <c r="M110" s="70"/>
      <c r="N110" s="71">
        <f>L110</f>
        <v>145</v>
      </c>
      <c r="O110" s="72">
        <f aca="true" t="shared" si="5" ref="O110:O127">N110*I110</f>
        <v>192.9515</v>
      </c>
      <c r="P110" s="404" t="s">
        <v>410</v>
      </c>
      <c r="X110" s="16"/>
      <c r="Y110" s="16"/>
      <c r="Z110" s="16"/>
      <c r="AA110" s="16"/>
      <c r="AB110" s="16"/>
      <c r="AC110" s="16"/>
    </row>
    <row r="111" spans="1:56" s="110" customFormat="1" ht="12.75">
      <c r="A111" s="279">
        <v>8</v>
      </c>
      <c r="B111" s="395">
        <v>90</v>
      </c>
      <c r="C111" s="2" t="s">
        <v>211</v>
      </c>
      <c r="D111" s="10" t="s">
        <v>30</v>
      </c>
      <c r="E111" s="10" t="s">
        <v>35</v>
      </c>
      <c r="F111" s="6">
        <v>31094</v>
      </c>
      <c r="G111" s="145" t="s">
        <v>107</v>
      </c>
      <c r="H111" s="8">
        <v>89</v>
      </c>
      <c r="I111" s="369">
        <v>1.3001</v>
      </c>
      <c r="J111" s="25">
        <v>130</v>
      </c>
      <c r="K111" s="70">
        <v>140</v>
      </c>
      <c r="L111" s="137">
        <v>155</v>
      </c>
      <c r="M111" s="70"/>
      <c r="N111" s="71">
        <f>K111</f>
        <v>140</v>
      </c>
      <c r="O111" s="72">
        <f t="shared" si="5"/>
        <v>182.014</v>
      </c>
      <c r="P111" s="404" t="s">
        <v>410</v>
      </c>
      <c r="Q111" s="270"/>
      <c r="R111" s="271"/>
      <c r="S111" s="272"/>
      <c r="T111" s="271"/>
      <c r="U111" s="272"/>
      <c r="V111" s="270"/>
      <c r="W111" s="270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</row>
    <row r="112" spans="1:29" ht="13.5" thickBot="1">
      <c r="A112" s="175">
        <v>1</v>
      </c>
      <c r="B112" s="408">
        <v>90</v>
      </c>
      <c r="C112" s="176" t="s">
        <v>286</v>
      </c>
      <c r="D112" s="177" t="s">
        <v>272</v>
      </c>
      <c r="E112" s="177" t="s">
        <v>61</v>
      </c>
      <c r="F112" s="178">
        <v>34132</v>
      </c>
      <c r="G112" s="406" t="s">
        <v>109</v>
      </c>
      <c r="H112" s="179">
        <v>86.8</v>
      </c>
      <c r="I112" s="367">
        <v>1.4272</v>
      </c>
      <c r="J112" s="282">
        <v>120</v>
      </c>
      <c r="K112" s="247">
        <v>125</v>
      </c>
      <c r="L112" s="181">
        <v>132.5</v>
      </c>
      <c r="M112" s="181"/>
      <c r="N112" s="182">
        <f>L112</f>
        <v>132.5</v>
      </c>
      <c r="O112" s="183">
        <f t="shared" si="5"/>
        <v>189.104</v>
      </c>
      <c r="P112" s="401" t="s">
        <v>410</v>
      </c>
      <c r="X112" s="16"/>
      <c r="Y112" s="16"/>
      <c r="Z112" s="16"/>
      <c r="AA112" s="16"/>
      <c r="AB112" s="16"/>
      <c r="AC112" s="16"/>
    </row>
    <row r="113" spans="1:29" ht="12.75">
      <c r="A113" s="167">
        <v>1</v>
      </c>
      <c r="B113" s="277">
        <v>100</v>
      </c>
      <c r="C113" s="1" t="s">
        <v>247</v>
      </c>
      <c r="D113" s="9" t="s">
        <v>112</v>
      </c>
      <c r="E113" s="9" t="s">
        <v>62</v>
      </c>
      <c r="F113" s="5">
        <v>24463</v>
      </c>
      <c r="G113" s="1" t="s">
        <v>117</v>
      </c>
      <c r="H113" s="7">
        <v>92.5</v>
      </c>
      <c r="I113" s="368">
        <v>1.3092</v>
      </c>
      <c r="J113" s="148">
        <v>162.5</v>
      </c>
      <c r="K113" s="66">
        <v>170</v>
      </c>
      <c r="L113" s="149">
        <v>175</v>
      </c>
      <c r="M113" s="66"/>
      <c r="N113" s="67">
        <f>L113</f>
        <v>175</v>
      </c>
      <c r="O113" s="68">
        <f t="shared" si="5"/>
        <v>229.10999999999999</v>
      </c>
      <c r="P113" s="402" t="s">
        <v>410</v>
      </c>
      <c r="X113" s="16"/>
      <c r="Y113" s="16"/>
      <c r="Z113" s="16"/>
      <c r="AA113" s="16"/>
      <c r="AB113" s="16"/>
      <c r="AC113" s="16"/>
    </row>
    <row r="114" spans="1:29" ht="12.75">
      <c r="A114" s="168">
        <v>1</v>
      </c>
      <c r="B114" s="395">
        <v>100</v>
      </c>
      <c r="C114" s="2" t="s">
        <v>215</v>
      </c>
      <c r="D114" s="10" t="s">
        <v>200</v>
      </c>
      <c r="E114" s="10" t="s">
        <v>35</v>
      </c>
      <c r="F114" s="6">
        <v>21951</v>
      </c>
      <c r="G114" s="2" t="s">
        <v>119</v>
      </c>
      <c r="H114" s="8">
        <v>98.8</v>
      </c>
      <c r="I114" s="364">
        <v>1.4779</v>
      </c>
      <c r="J114" s="123">
        <v>165</v>
      </c>
      <c r="K114" s="124">
        <v>172.5</v>
      </c>
      <c r="L114" s="319">
        <v>177.5</v>
      </c>
      <c r="M114" s="70"/>
      <c r="N114" s="71">
        <f>L114</f>
        <v>177.5</v>
      </c>
      <c r="O114" s="72">
        <f t="shared" si="5"/>
        <v>262.32725</v>
      </c>
      <c r="P114" s="404" t="s">
        <v>410</v>
      </c>
      <c r="X114" s="16"/>
      <c r="Y114" s="16"/>
      <c r="Z114" s="16"/>
      <c r="AA114" s="16"/>
      <c r="AB114" s="16"/>
      <c r="AC114" s="16"/>
    </row>
    <row r="115" spans="1:29" ht="12.75">
      <c r="A115" s="168">
        <v>2</v>
      </c>
      <c r="B115" s="395">
        <v>100</v>
      </c>
      <c r="C115" s="2" t="s">
        <v>252</v>
      </c>
      <c r="D115" s="10" t="s">
        <v>113</v>
      </c>
      <c r="E115" s="10" t="s">
        <v>35</v>
      </c>
      <c r="F115" s="6">
        <v>21383</v>
      </c>
      <c r="G115" s="145" t="s">
        <v>119</v>
      </c>
      <c r="H115" s="8">
        <v>96</v>
      </c>
      <c r="I115" s="369">
        <v>1.5414</v>
      </c>
      <c r="J115" s="25">
        <v>130</v>
      </c>
      <c r="K115" s="70">
        <v>137.5</v>
      </c>
      <c r="L115" s="48">
        <v>142.5</v>
      </c>
      <c r="M115" s="70"/>
      <c r="N115" s="71">
        <f>L115</f>
        <v>142.5</v>
      </c>
      <c r="O115" s="72">
        <f t="shared" si="5"/>
        <v>219.64950000000002</v>
      </c>
      <c r="P115" s="404" t="s">
        <v>410</v>
      </c>
      <c r="X115" s="16"/>
      <c r="Y115" s="16"/>
      <c r="Z115" s="16"/>
      <c r="AA115" s="16"/>
      <c r="AB115" s="16"/>
      <c r="AC115" s="16"/>
    </row>
    <row r="116" spans="1:29" ht="12.75">
      <c r="A116" s="168">
        <v>3</v>
      </c>
      <c r="B116" s="395">
        <v>100</v>
      </c>
      <c r="C116" s="2" t="s">
        <v>216</v>
      </c>
      <c r="D116" s="10" t="s">
        <v>217</v>
      </c>
      <c r="E116" s="10" t="s">
        <v>35</v>
      </c>
      <c r="F116" s="6">
        <v>20974</v>
      </c>
      <c r="G116" s="2" t="s">
        <v>119</v>
      </c>
      <c r="H116" s="8">
        <v>98.4</v>
      </c>
      <c r="I116" s="364">
        <v>1.5758</v>
      </c>
      <c r="J116" s="123">
        <v>130</v>
      </c>
      <c r="K116" s="124">
        <v>137.5</v>
      </c>
      <c r="L116" s="83">
        <v>142.5</v>
      </c>
      <c r="M116" s="70"/>
      <c r="N116" s="71">
        <f>K116</f>
        <v>137.5</v>
      </c>
      <c r="O116" s="72">
        <f t="shared" si="5"/>
        <v>216.6725</v>
      </c>
      <c r="P116" s="404" t="s">
        <v>410</v>
      </c>
      <c r="X116" s="16"/>
      <c r="Y116" s="16"/>
      <c r="Z116" s="16"/>
      <c r="AA116" s="16"/>
      <c r="AB116" s="16"/>
      <c r="AC116" s="16"/>
    </row>
    <row r="117" spans="1:56" s="110" customFormat="1" ht="12.75">
      <c r="A117" s="279">
        <v>1</v>
      </c>
      <c r="B117" s="395">
        <v>100</v>
      </c>
      <c r="C117" s="2" t="s">
        <v>212</v>
      </c>
      <c r="D117" s="10" t="s">
        <v>128</v>
      </c>
      <c r="E117" s="10" t="s">
        <v>35</v>
      </c>
      <c r="F117" s="6">
        <v>26571</v>
      </c>
      <c r="G117" s="145" t="s">
        <v>107</v>
      </c>
      <c r="H117" s="8">
        <v>99</v>
      </c>
      <c r="I117" s="369">
        <v>1.2275</v>
      </c>
      <c r="J117" s="25">
        <v>165</v>
      </c>
      <c r="K117" s="319">
        <v>172.5</v>
      </c>
      <c r="L117" s="137">
        <v>177.5</v>
      </c>
      <c r="M117" s="70"/>
      <c r="N117" s="71">
        <f>K117</f>
        <v>172.5</v>
      </c>
      <c r="O117" s="72">
        <f t="shared" si="5"/>
        <v>211.74375</v>
      </c>
      <c r="P117" s="404" t="s">
        <v>410</v>
      </c>
      <c r="Q117" s="270"/>
      <c r="R117" s="271"/>
      <c r="S117" s="272"/>
      <c r="T117" s="271"/>
      <c r="U117" s="272"/>
      <c r="V117" s="270"/>
      <c r="W117" s="270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</row>
    <row r="118" spans="1:29" ht="12.75">
      <c r="A118" s="168">
        <v>2</v>
      </c>
      <c r="B118" s="395">
        <v>100</v>
      </c>
      <c r="C118" s="2" t="s">
        <v>263</v>
      </c>
      <c r="D118" s="10" t="s">
        <v>155</v>
      </c>
      <c r="E118" s="10" t="s">
        <v>155</v>
      </c>
      <c r="F118" s="6">
        <v>29734</v>
      </c>
      <c r="G118" s="2" t="s">
        <v>107</v>
      </c>
      <c r="H118" s="8">
        <v>98.5</v>
      </c>
      <c r="I118" s="364">
        <v>1.2302</v>
      </c>
      <c r="J118" s="123">
        <v>162.5</v>
      </c>
      <c r="K118" s="124">
        <v>167.5</v>
      </c>
      <c r="L118" s="70">
        <v>170</v>
      </c>
      <c r="M118" s="70"/>
      <c r="N118" s="71">
        <f>L118</f>
        <v>170</v>
      </c>
      <c r="O118" s="72">
        <f t="shared" si="5"/>
        <v>209.134</v>
      </c>
      <c r="P118" s="404" t="s">
        <v>410</v>
      </c>
      <c r="X118" s="16"/>
      <c r="Y118" s="16"/>
      <c r="Z118" s="16"/>
      <c r="AA118" s="16"/>
      <c r="AB118" s="16"/>
      <c r="AC118" s="16"/>
    </row>
    <row r="119" spans="1:29" ht="12.75">
      <c r="A119" s="168">
        <v>3</v>
      </c>
      <c r="B119" s="395">
        <v>100</v>
      </c>
      <c r="C119" s="2" t="s">
        <v>214</v>
      </c>
      <c r="D119" s="10" t="s">
        <v>30</v>
      </c>
      <c r="E119" s="10" t="s">
        <v>35</v>
      </c>
      <c r="F119" s="6">
        <v>30651</v>
      </c>
      <c r="G119" s="2" t="s">
        <v>107</v>
      </c>
      <c r="H119" s="8">
        <v>98.8</v>
      </c>
      <c r="I119" s="364">
        <v>1.2275</v>
      </c>
      <c r="J119" s="123">
        <v>150</v>
      </c>
      <c r="K119" s="124">
        <v>157.5</v>
      </c>
      <c r="L119" s="70">
        <v>165</v>
      </c>
      <c r="M119" s="70"/>
      <c r="N119" s="71">
        <f>L119</f>
        <v>165</v>
      </c>
      <c r="O119" s="72">
        <f t="shared" si="5"/>
        <v>202.5375</v>
      </c>
      <c r="P119" s="404" t="s">
        <v>410</v>
      </c>
      <c r="X119" s="16"/>
      <c r="Y119" s="16"/>
      <c r="Z119" s="16"/>
      <c r="AA119" s="16"/>
      <c r="AB119" s="16"/>
      <c r="AC119" s="16"/>
    </row>
    <row r="120" spans="1:29" ht="13.5" thickBot="1">
      <c r="A120" s="169">
        <v>4</v>
      </c>
      <c r="B120" s="276">
        <v>100</v>
      </c>
      <c r="C120" s="3" t="s">
        <v>213</v>
      </c>
      <c r="D120" s="114" t="s">
        <v>132</v>
      </c>
      <c r="E120" s="114" t="s">
        <v>35</v>
      </c>
      <c r="F120" s="115">
        <v>28126</v>
      </c>
      <c r="G120" s="3" t="s">
        <v>107</v>
      </c>
      <c r="H120" s="116">
        <v>95.1</v>
      </c>
      <c r="I120" s="370">
        <v>1.25</v>
      </c>
      <c r="J120" s="150">
        <v>137.5</v>
      </c>
      <c r="K120" s="151">
        <v>142.5</v>
      </c>
      <c r="L120" s="125">
        <v>147.5</v>
      </c>
      <c r="M120" s="125"/>
      <c r="N120" s="117">
        <f>L120</f>
        <v>147.5</v>
      </c>
      <c r="O120" s="122">
        <f t="shared" si="5"/>
        <v>184.375</v>
      </c>
      <c r="P120" s="403" t="s">
        <v>410</v>
      </c>
      <c r="X120" s="16"/>
      <c r="Y120" s="16"/>
      <c r="Z120" s="16"/>
      <c r="AA120" s="16"/>
      <c r="AB120" s="16"/>
      <c r="AC120" s="16"/>
    </row>
    <row r="121" spans="1:29" ht="12.75">
      <c r="A121" s="174">
        <v>1</v>
      </c>
      <c r="B121" s="394">
        <v>110</v>
      </c>
      <c r="C121" s="4" t="s">
        <v>227</v>
      </c>
      <c r="D121" s="30" t="s">
        <v>30</v>
      </c>
      <c r="E121" s="30" t="s">
        <v>35</v>
      </c>
      <c r="F121" s="31">
        <v>32723</v>
      </c>
      <c r="G121" s="4" t="s">
        <v>111</v>
      </c>
      <c r="H121" s="32">
        <v>104.1</v>
      </c>
      <c r="I121" s="366">
        <v>1.2273</v>
      </c>
      <c r="J121" s="158">
        <v>170</v>
      </c>
      <c r="K121" s="77">
        <v>180</v>
      </c>
      <c r="L121" s="278">
        <v>192</v>
      </c>
      <c r="M121" s="77"/>
      <c r="N121" s="78">
        <f>K121</f>
        <v>180</v>
      </c>
      <c r="O121" s="79">
        <f t="shared" si="5"/>
        <v>220.91400000000002</v>
      </c>
      <c r="P121" s="400" t="s">
        <v>429</v>
      </c>
      <c r="X121" s="16"/>
      <c r="Y121" s="16"/>
      <c r="Z121" s="16"/>
      <c r="AA121" s="16"/>
      <c r="AB121" s="16"/>
      <c r="AC121" s="16"/>
    </row>
    <row r="122" spans="1:56" s="110" customFormat="1" ht="12.75">
      <c r="A122" s="279">
        <v>2</v>
      </c>
      <c r="B122" s="395">
        <v>110</v>
      </c>
      <c r="C122" s="2" t="s">
        <v>222</v>
      </c>
      <c r="D122" s="10" t="s">
        <v>132</v>
      </c>
      <c r="E122" s="10" t="s">
        <v>35</v>
      </c>
      <c r="F122" s="6">
        <v>31837</v>
      </c>
      <c r="G122" s="2" t="s">
        <v>111</v>
      </c>
      <c r="H122" s="8">
        <v>104.4</v>
      </c>
      <c r="I122" s="364">
        <v>1.2012</v>
      </c>
      <c r="J122" s="123">
        <v>150</v>
      </c>
      <c r="K122" s="136">
        <v>155</v>
      </c>
      <c r="L122" s="83">
        <v>0</v>
      </c>
      <c r="M122" s="70"/>
      <c r="N122" s="71">
        <f aca="true" t="shared" si="6" ref="N122:N127">J122</f>
        <v>150</v>
      </c>
      <c r="O122" s="72">
        <f t="shared" si="5"/>
        <v>180.18</v>
      </c>
      <c r="P122" s="404" t="s">
        <v>410</v>
      </c>
      <c r="Q122" s="270"/>
      <c r="R122" s="271"/>
      <c r="S122" s="272"/>
      <c r="T122" s="271"/>
      <c r="U122" s="272"/>
      <c r="V122" s="270"/>
      <c r="W122" s="270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</row>
    <row r="123" spans="1:56" s="110" customFormat="1" ht="12.75">
      <c r="A123" s="279">
        <v>1</v>
      </c>
      <c r="B123" s="395">
        <v>110</v>
      </c>
      <c r="C123" s="2" t="s">
        <v>223</v>
      </c>
      <c r="D123" s="10" t="s">
        <v>209</v>
      </c>
      <c r="E123" s="10" t="s">
        <v>35</v>
      </c>
      <c r="F123" s="6">
        <v>24744</v>
      </c>
      <c r="G123" s="145" t="s">
        <v>117</v>
      </c>
      <c r="H123" s="8">
        <v>100.8</v>
      </c>
      <c r="I123" s="369">
        <v>1.2397</v>
      </c>
      <c r="J123" s="25">
        <v>150</v>
      </c>
      <c r="K123" s="83">
        <v>155</v>
      </c>
      <c r="L123" s="137">
        <v>155</v>
      </c>
      <c r="M123" s="70"/>
      <c r="N123" s="71">
        <f t="shared" si="6"/>
        <v>150</v>
      </c>
      <c r="O123" s="72">
        <f t="shared" si="5"/>
        <v>185.955</v>
      </c>
      <c r="P123" s="404" t="s">
        <v>410</v>
      </c>
      <c r="Q123" s="270"/>
      <c r="R123" s="271"/>
      <c r="S123" s="272"/>
      <c r="T123" s="271"/>
      <c r="U123" s="272"/>
      <c r="V123" s="270"/>
      <c r="W123" s="270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</row>
    <row r="124" spans="1:29" ht="12.75">
      <c r="A124" s="168">
        <v>1</v>
      </c>
      <c r="B124" s="395">
        <v>110</v>
      </c>
      <c r="C124" s="2" t="s">
        <v>289</v>
      </c>
      <c r="D124" s="10" t="s">
        <v>272</v>
      </c>
      <c r="E124" s="10" t="s">
        <v>61</v>
      </c>
      <c r="F124" s="6">
        <v>20854</v>
      </c>
      <c r="G124" s="2" t="s">
        <v>119</v>
      </c>
      <c r="H124" s="8">
        <v>100.5</v>
      </c>
      <c r="I124" s="364">
        <v>1.6229</v>
      </c>
      <c r="J124" s="123">
        <v>155</v>
      </c>
      <c r="K124" s="136">
        <v>160</v>
      </c>
      <c r="L124" s="83">
        <v>160</v>
      </c>
      <c r="M124" s="70"/>
      <c r="N124" s="71">
        <f t="shared" si="6"/>
        <v>155</v>
      </c>
      <c r="O124" s="72">
        <f t="shared" si="5"/>
        <v>251.5495</v>
      </c>
      <c r="P124" s="404" t="s">
        <v>410</v>
      </c>
      <c r="X124" s="16"/>
      <c r="Y124" s="16"/>
      <c r="Z124" s="16"/>
      <c r="AA124" s="16"/>
      <c r="AB124" s="16"/>
      <c r="AC124" s="16"/>
    </row>
    <row r="125" spans="1:56" s="110" customFormat="1" ht="12.75">
      <c r="A125" s="279">
        <v>2</v>
      </c>
      <c r="B125" s="395">
        <v>110</v>
      </c>
      <c r="C125" s="2" t="s">
        <v>221</v>
      </c>
      <c r="D125" s="10" t="s">
        <v>132</v>
      </c>
      <c r="E125" s="10" t="s">
        <v>35</v>
      </c>
      <c r="F125" s="6">
        <v>22214</v>
      </c>
      <c r="G125" s="2" t="s">
        <v>119</v>
      </c>
      <c r="H125" s="8">
        <v>106.4</v>
      </c>
      <c r="I125" s="364">
        <v>1.3993</v>
      </c>
      <c r="J125" s="123">
        <v>155</v>
      </c>
      <c r="K125" s="136">
        <v>162.5</v>
      </c>
      <c r="L125" s="83">
        <v>162.5</v>
      </c>
      <c r="M125" s="70"/>
      <c r="N125" s="71">
        <f t="shared" si="6"/>
        <v>155</v>
      </c>
      <c r="O125" s="72">
        <f t="shared" si="5"/>
        <v>216.8915</v>
      </c>
      <c r="P125" s="404" t="s">
        <v>410</v>
      </c>
      <c r="Q125" s="270"/>
      <c r="R125" s="271"/>
      <c r="S125" s="272"/>
      <c r="T125" s="271"/>
      <c r="U125" s="272"/>
      <c r="V125" s="270"/>
      <c r="W125" s="270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</row>
    <row r="126" spans="1:29" ht="12.75">
      <c r="A126" s="168">
        <v>3</v>
      </c>
      <c r="B126" s="395">
        <v>110</v>
      </c>
      <c r="C126" s="2" t="s">
        <v>265</v>
      </c>
      <c r="D126" s="10" t="s">
        <v>266</v>
      </c>
      <c r="E126" s="10" t="s">
        <v>35</v>
      </c>
      <c r="F126" s="6">
        <v>20881</v>
      </c>
      <c r="G126" s="2" t="s">
        <v>119</v>
      </c>
      <c r="H126" s="8">
        <v>107</v>
      </c>
      <c r="I126" s="364">
        <v>1.5264</v>
      </c>
      <c r="J126" s="123">
        <v>150</v>
      </c>
      <c r="K126" s="136">
        <v>157.5</v>
      </c>
      <c r="L126" s="83">
        <v>157.5</v>
      </c>
      <c r="M126" s="70"/>
      <c r="N126" s="71">
        <f t="shared" si="6"/>
        <v>150</v>
      </c>
      <c r="O126" s="72">
        <f t="shared" si="5"/>
        <v>228.96</v>
      </c>
      <c r="P126" s="404" t="s">
        <v>410</v>
      </c>
      <c r="X126" s="16"/>
      <c r="Y126" s="16"/>
      <c r="Z126" s="16"/>
      <c r="AA126" s="16"/>
      <c r="AB126" s="16"/>
      <c r="AC126" s="16"/>
    </row>
    <row r="127" spans="1:29" ht="12.75">
      <c r="A127" s="168">
        <v>1</v>
      </c>
      <c r="B127" s="395">
        <v>110</v>
      </c>
      <c r="C127" s="2" t="s">
        <v>224</v>
      </c>
      <c r="D127" s="10" t="s">
        <v>225</v>
      </c>
      <c r="E127" s="10" t="s">
        <v>226</v>
      </c>
      <c r="F127" s="6">
        <v>31621</v>
      </c>
      <c r="G127" s="145" t="s">
        <v>107</v>
      </c>
      <c r="H127" s="8">
        <v>107.6</v>
      </c>
      <c r="I127" s="369">
        <v>1.19</v>
      </c>
      <c r="J127" s="25">
        <v>175</v>
      </c>
      <c r="K127" s="83">
        <v>185</v>
      </c>
      <c r="L127" s="137">
        <v>185</v>
      </c>
      <c r="M127" s="70"/>
      <c r="N127" s="71">
        <f t="shared" si="6"/>
        <v>175</v>
      </c>
      <c r="O127" s="72">
        <f t="shared" si="5"/>
        <v>208.25</v>
      </c>
      <c r="P127" s="404" t="s">
        <v>410</v>
      </c>
      <c r="X127" s="16"/>
      <c r="Y127" s="16"/>
      <c r="Z127" s="16"/>
      <c r="AA127" s="16"/>
      <c r="AB127" s="16"/>
      <c r="AC127" s="16"/>
    </row>
    <row r="128" spans="1:29" ht="12.75">
      <c r="A128" s="168">
        <v>2</v>
      </c>
      <c r="B128" s="395">
        <v>110</v>
      </c>
      <c r="C128" s="2" t="s">
        <v>220</v>
      </c>
      <c r="D128" s="10" t="s">
        <v>132</v>
      </c>
      <c r="E128" s="10" t="s">
        <v>35</v>
      </c>
      <c r="F128" s="6">
        <v>26806</v>
      </c>
      <c r="G128" s="145" t="s">
        <v>107</v>
      </c>
      <c r="H128" s="8">
        <v>105.2</v>
      </c>
      <c r="I128" s="364">
        <v>1.1978</v>
      </c>
      <c r="J128" s="123">
        <v>160</v>
      </c>
      <c r="K128" s="338">
        <v>170</v>
      </c>
      <c r="L128" s="83">
        <v>0</v>
      </c>
      <c r="M128" s="70"/>
      <c r="N128" s="71">
        <f>K128</f>
        <v>170</v>
      </c>
      <c r="O128" s="72">
        <f>N128*I136</f>
        <v>197.727</v>
      </c>
      <c r="P128" s="404" t="s">
        <v>410</v>
      </c>
      <c r="X128" s="16"/>
      <c r="Y128" s="16"/>
      <c r="Z128" s="16"/>
      <c r="AA128" s="16"/>
      <c r="AB128" s="16"/>
      <c r="AC128" s="16"/>
    </row>
    <row r="129" spans="1:56" s="110" customFormat="1" ht="12.75">
      <c r="A129" s="279">
        <v>3</v>
      </c>
      <c r="B129" s="395">
        <v>110</v>
      </c>
      <c r="C129" s="2" t="s">
        <v>246</v>
      </c>
      <c r="D129" s="10" t="s">
        <v>112</v>
      </c>
      <c r="E129" s="10" t="s">
        <v>62</v>
      </c>
      <c r="F129" s="6">
        <v>27963</v>
      </c>
      <c r="G129" s="145" t="s">
        <v>107</v>
      </c>
      <c r="H129" s="8">
        <v>106.1</v>
      </c>
      <c r="I129" s="369">
        <v>1.1945</v>
      </c>
      <c r="J129" s="25">
        <v>150</v>
      </c>
      <c r="K129" s="137">
        <v>167.5</v>
      </c>
      <c r="L129" s="137">
        <v>167.5</v>
      </c>
      <c r="M129" s="70"/>
      <c r="N129" s="71">
        <f>J129</f>
        <v>150</v>
      </c>
      <c r="O129" s="72">
        <f aca="true" t="shared" si="7" ref="O129:O141">N129*I129</f>
        <v>179.17499999999998</v>
      </c>
      <c r="P129" s="404" t="s">
        <v>410</v>
      </c>
      <c r="Q129" s="270"/>
      <c r="R129" s="271"/>
      <c r="S129" s="272"/>
      <c r="T129" s="271"/>
      <c r="U129" s="272"/>
      <c r="V129" s="270"/>
      <c r="W129" s="270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</row>
    <row r="130" spans="1:29" ht="13.5" thickBot="1">
      <c r="A130" s="175">
        <v>4</v>
      </c>
      <c r="B130" s="408">
        <v>110</v>
      </c>
      <c r="C130" s="176" t="s">
        <v>218</v>
      </c>
      <c r="D130" s="177" t="s">
        <v>219</v>
      </c>
      <c r="E130" s="177" t="s">
        <v>35</v>
      </c>
      <c r="F130" s="178">
        <v>30102</v>
      </c>
      <c r="G130" s="176" t="s">
        <v>107</v>
      </c>
      <c r="H130" s="179">
        <v>107.1</v>
      </c>
      <c r="I130" s="367">
        <v>1.1916</v>
      </c>
      <c r="J130" s="282">
        <v>150</v>
      </c>
      <c r="K130" s="248">
        <v>167.5</v>
      </c>
      <c r="L130" s="209">
        <v>167.5</v>
      </c>
      <c r="M130" s="181"/>
      <c r="N130" s="182">
        <f>J130</f>
        <v>150</v>
      </c>
      <c r="O130" s="183">
        <f t="shared" si="7"/>
        <v>178.74</v>
      </c>
      <c r="P130" s="401" t="s">
        <v>410</v>
      </c>
      <c r="X130" s="16"/>
      <c r="Y130" s="16"/>
      <c r="Z130" s="16"/>
      <c r="AA130" s="16"/>
      <c r="AB130" s="16"/>
      <c r="AC130" s="16"/>
    </row>
    <row r="131" spans="1:29" ht="12.75">
      <c r="A131" s="167">
        <v>1</v>
      </c>
      <c r="B131" s="277">
        <v>125</v>
      </c>
      <c r="C131" s="1" t="s">
        <v>233</v>
      </c>
      <c r="D131" s="9" t="s">
        <v>28</v>
      </c>
      <c r="E131" s="9" t="s">
        <v>33</v>
      </c>
      <c r="F131" s="5">
        <v>25554</v>
      </c>
      <c r="G131" s="1" t="s">
        <v>117</v>
      </c>
      <c r="H131" s="7">
        <v>117.2</v>
      </c>
      <c r="I131" s="368">
        <v>1.1711</v>
      </c>
      <c r="J131" s="148">
        <v>160</v>
      </c>
      <c r="K131" s="149">
        <v>165</v>
      </c>
      <c r="L131" s="66">
        <v>170</v>
      </c>
      <c r="M131" s="66"/>
      <c r="N131" s="67">
        <f>L131</f>
        <v>170</v>
      </c>
      <c r="O131" s="68">
        <f t="shared" si="7"/>
        <v>199.08700000000002</v>
      </c>
      <c r="P131" s="402" t="s">
        <v>410</v>
      </c>
      <c r="X131" s="16"/>
      <c r="Y131" s="16"/>
      <c r="Z131" s="16"/>
      <c r="AA131" s="16"/>
      <c r="AB131" s="16"/>
      <c r="AC131" s="16"/>
    </row>
    <row r="132" spans="1:56" s="110" customFormat="1" ht="12.75">
      <c r="A132" s="279">
        <v>2</v>
      </c>
      <c r="B132" s="395">
        <v>125</v>
      </c>
      <c r="C132" s="2" t="s">
        <v>244</v>
      </c>
      <c r="D132" s="10" t="s">
        <v>30</v>
      </c>
      <c r="E132" s="10" t="s">
        <v>35</v>
      </c>
      <c r="F132" s="6">
        <v>22827</v>
      </c>
      <c r="G132" s="145" t="s">
        <v>117</v>
      </c>
      <c r="H132" s="8">
        <v>112.8</v>
      </c>
      <c r="I132" s="369">
        <v>1.3133</v>
      </c>
      <c r="J132" s="25">
        <v>147.5</v>
      </c>
      <c r="K132" s="70">
        <v>155</v>
      </c>
      <c r="L132" s="48">
        <v>162.5</v>
      </c>
      <c r="M132" s="70"/>
      <c r="N132" s="71">
        <f>L132</f>
        <v>162.5</v>
      </c>
      <c r="O132" s="72">
        <f t="shared" si="7"/>
        <v>213.41125</v>
      </c>
      <c r="P132" s="404" t="s">
        <v>410</v>
      </c>
      <c r="Q132" s="270"/>
      <c r="R132" s="271"/>
      <c r="S132" s="272"/>
      <c r="T132" s="271"/>
      <c r="U132" s="272"/>
      <c r="V132" s="270"/>
      <c r="W132" s="270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</row>
    <row r="133" spans="1:29" ht="12.75">
      <c r="A133" s="168">
        <v>3</v>
      </c>
      <c r="B133" s="395">
        <v>125</v>
      </c>
      <c r="C133" s="2" t="s">
        <v>232</v>
      </c>
      <c r="D133" s="10" t="s">
        <v>58</v>
      </c>
      <c r="E133" s="10" t="s">
        <v>62</v>
      </c>
      <c r="F133" s="6">
        <v>24587</v>
      </c>
      <c r="G133" s="2" t="s">
        <v>117</v>
      </c>
      <c r="H133" s="8">
        <v>118.9</v>
      </c>
      <c r="I133" s="364">
        <v>1.1852</v>
      </c>
      <c r="J133" s="123">
        <v>155</v>
      </c>
      <c r="K133" s="124">
        <v>162.5</v>
      </c>
      <c r="L133" s="83">
        <v>167.5</v>
      </c>
      <c r="M133" s="70"/>
      <c r="N133" s="71">
        <f>K133</f>
        <v>162.5</v>
      </c>
      <c r="O133" s="72">
        <f t="shared" si="7"/>
        <v>192.595</v>
      </c>
      <c r="P133" s="404" t="s">
        <v>410</v>
      </c>
      <c r="X133" s="16"/>
      <c r="Y133" s="16"/>
      <c r="Z133" s="16"/>
      <c r="AA133" s="16"/>
      <c r="AB133" s="16"/>
      <c r="AC133" s="16"/>
    </row>
    <row r="134" spans="1:29" ht="12.75">
      <c r="A134" s="168">
        <v>1</v>
      </c>
      <c r="B134" s="395">
        <v>125</v>
      </c>
      <c r="C134" s="2" t="s">
        <v>231</v>
      </c>
      <c r="D134" s="10" t="s">
        <v>52</v>
      </c>
      <c r="E134" s="10" t="s">
        <v>34</v>
      </c>
      <c r="F134" s="6">
        <v>26845</v>
      </c>
      <c r="G134" s="2" t="s">
        <v>107</v>
      </c>
      <c r="H134" s="8">
        <v>124.4</v>
      </c>
      <c r="I134" s="364">
        <v>1.1508</v>
      </c>
      <c r="J134" s="123">
        <v>175</v>
      </c>
      <c r="K134" s="124">
        <v>185</v>
      </c>
      <c r="L134" s="83">
        <v>195</v>
      </c>
      <c r="M134" s="70"/>
      <c r="N134" s="71">
        <f>K134</f>
        <v>185</v>
      </c>
      <c r="O134" s="72">
        <f t="shared" si="7"/>
        <v>212.898</v>
      </c>
      <c r="P134" s="404" t="s">
        <v>410</v>
      </c>
      <c r="X134" s="16"/>
      <c r="Y134" s="16"/>
      <c r="Z134" s="16"/>
      <c r="AA134" s="16"/>
      <c r="AB134" s="16"/>
      <c r="AC134" s="16"/>
    </row>
    <row r="135" spans="1:29" ht="12.75">
      <c r="A135" s="168">
        <v>2</v>
      </c>
      <c r="B135" s="395">
        <v>125</v>
      </c>
      <c r="C135" s="2" t="s">
        <v>229</v>
      </c>
      <c r="D135" s="10" t="s">
        <v>30</v>
      </c>
      <c r="E135" s="10" t="s">
        <v>35</v>
      </c>
      <c r="F135" s="6">
        <v>27252</v>
      </c>
      <c r="G135" s="2" t="s">
        <v>107</v>
      </c>
      <c r="H135" s="8">
        <v>118.7</v>
      </c>
      <c r="I135" s="364">
        <v>1.1642</v>
      </c>
      <c r="J135" s="123">
        <v>170</v>
      </c>
      <c r="K135" s="136">
        <v>175</v>
      </c>
      <c r="L135" s="83">
        <v>175</v>
      </c>
      <c r="M135" s="70"/>
      <c r="N135" s="71">
        <f>J135</f>
        <v>170</v>
      </c>
      <c r="O135" s="72">
        <f t="shared" si="7"/>
        <v>197.914</v>
      </c>
      <c r="P135" s="404" t="s">
        <v>410</v>
      </c>
      <c r="X135" s="16"/>
      <c r="Y135" s="16"/>
      <c r="Z135" s="16"/>
      <c r="AA135" s="16"/>
      <c r="AB135" s="16"/>
      <c r="AC135" s="16"/>
    </row>
    <row r="136" spans="1:29" ht="12.75">
      <c r="A136" s="168">
        <v>3</v>
      </c>
      <c r="B136" s="395">
        <v>125</v>
      </c>
      <c r="C136" s="2" t="s">
        <v>230</v>
      </c>
      <c r="D136" s="10" t="s">
        <v>77</v>
      </c>
      <c r="E136" s="10" t="s">
        <v>34</v>
      </c>
      <c r="F136" s="6">
        <v>28934</v>
      </c>
      <c r="G136" s="2" t="s">
        <v>107</v>
      </c>
      <c r="H136" s="8">
        <v>119.2</v>
      </c>
      <c r="I136" s="364">
        <v>1.1631</v>
      </c>
      <c r="J136" s="152">
        <v>155</v>
      </c>
      <c r="K136" s="124">
        <v>155</v>
      </c>
      <c r="L136" s="83">
        <v>165</v>
      </c>
      <c r="M136" s="70"/>
      <c r="N136" s="71">
        <f>K136</f>
        <v>155</v>
      </c>
      <c r="O136" s="72">
        <f t="shared" si="7"/>
        <v>180.28050000000002</v>
      </c>
      <c r="P136" s="404" t="s">
        <v>410</v>
      </c>
      <c r="X136" s="16"/>
      <c r="Y136" s="16"/>
      <c r="Z136" s="16"/>
      <c r="AA136" s="16"/>
      <c r="AB136" s="16"/>
      <c r="AC136" s="16"/>
    </row>
    <row r="137" spans="1:56" s="110" customFormat="1" ht="13.5" thickBot="1">
      <c r="A137" s="288">
        <v>4</v>
      </c>
      <c r="B137" s="276">
        <v>125</v>
      </c>
      <c r="C137" s="3" t="s">
        <v>228</v>
      </c>
      <c r="D137" s="114" t="s">
        <v>30</v>
      </c>
      <c r="E137" s="114" t="s">
        <v>35</v>
      </c>
      <c r="F137" s="115">
        <v>26637</v>
      </c>
      <c r="G137" s="146" t="s">
        <v>107</v>
      </c>
      <c r="H137" s="116">
        <v>112.1</v>
      </c>
      <c r="I137" s="365">
        <v>1.1777</v>
      </c>
      <c r="J137" s="133">
        <v>130</v>
      </c>
      <c r="K137" s="125">
        <v>140</v>
      </c>
      <c r="L137" s="139">
        <v>155</v>
      </c>
      <c r="M137" s="125"/>
      <c r="N137" s="117">
        <f>K137</f>
        <v>140</v>
      </c>
      <c r="O137" s="122">
        <f t="shared" si="7"/>
        <v>164.878</v>
      </c>
      <c r="P137" s="403" t="s">
        <v>410</v>
      </c>
      <c r="Q137" s="270"/>
      <c r="R137" s="271"/>
      <c r="S137" s="272"/>
      <c r="T137" s="271"/>
      <c r="U137" s="272"/>
      <c r="V137" s="270"/>
      <c r="W137" s="270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</row>
    <row r="138" spans="1:29" ht="12.75">
      <c r="A138" s="174">
        <v>1</v>
      </c>
      <c r="B138" s="394">
        <v>140</v>
      </c>
      <c r="C138" s="4" t="s">
        <v>241</v>
      </c>
      <c r="D138" s="30" t="s">
        <v>242</v>
      </c>
      <c r="E138" s="30" t="s">
        <v>62</v>
      </c>
      <c r="F138" s="31">
        <v>32262</v>
      </c>
      <c r="G138" s="4" t="s">
        <v>111</v>
      </c>
      <c r="H138" s="32">
        <v>129.6</v>
      </c>
      <c r="I138" s="366">
        <v>1.1476</v>
      </c>
      <c r="J138" s="286">
        <v>155</v>
      </c>
      <c r="K138" s="159">
        <v>155</v>
      </c>
      <c r="L138" s="86">
        <v>165</v>
      </c>
      <c r="M138" s="77"/>
      <c r="N138" s="78">
        <f>K138</f>
        <v>155</v>
      </c>
      <c r="O138" s="79">
        <f t="shared" si="7"/>
        <v>177.878</v>
      </c>
      <c r="P138" s="400" t="s">
        <v>410</v>
      </c>
      <c r="X138" s="16"/>
      <c r="Y138" s="16"/>
      <c r="Z138" s="16"/>
      <c r="AA138" s="16"/>
      <c r="AB138" s="16"/>
      <c r="AC138" s="16"/>
    </row>
    <row r="139" spans="1:29" ht="12.75">
      <c r="A139" s="168">
        <v>1</v>
      </c>
      <c r="B139" s="395">
        <v>140</v>
      </c>
      <c r="C139" s="2" t="s">
        <v>290</v>
      </c>
      <c r="D139" s="10" t="s">
        <v>30</v>
      </c>
      <c r="E139" s="10" t="s">
        <v>35</v>
      </c>
      <c r="F139" s="6">
        <v>23898</v>
      </c>
      <c r="G139" s="2" t="s">
        <v>117</v>
      </c>
      <c r="H139" s="8">
        <v>133</v>
      </c>
      <c r="I139" s="364">
        <v>1.1818</v>
      </c>
      <c r="J139" s="123">
        <v>145</v>
      </c>
      <c r="K139" s="124">
        <v>150</v>
      </c>
      <c r="L139" s="83">
        <v>155</v>
      </c>
      <c r="M139" s="70"/>
      <c r="N139" s="71">
        <f>K139</f>
        <v>150</v>
      </c>
      <c r="O139" s="72">
        <f t="shared" si="7"/>
        <v>177.26999999999998</v>
      </c>
      <c r="P139" s="404" t="s">
        <v>410</v>
      </c>
      <c r="X139" s="16"/>
      <c r="Y139" s="16"/>
      <c r="Z139" s="16"/>
      <c r="AA139" s="16"/>
      <c r="AB139" s="16"/>
      <c r="AC139" s="16"/>
    </row>
    <row r="140" spans="1:29" ht="13.5" thickBot="1">
      <c r="A140" s="175">
        <v>1</v>
      </c>
      <c r="B140" s="408">
        <v>140</v>
      </c>
      <c r="C140" s="176" t="s">
        <v>234</v>
      </c>
      <c r="D140" s="177" t="s">
        <v>56</v>
      </c>
      <c r="E140" s="177" t="s">
        <v>35</v>
      </c>
      <c r="F140" s="178">
        <v>30992</v>
      </c>
      <c r="G140" s="406" t="s">
        <v>107</v>
      </c>
      <c r="H140" s="179">
        <v>130.5</v>
      </c>
      <c r="I140" s="367">
        <v>1.1336</v>
      </c>
      <c r="J140" s="282">
        <v>157.5</v>
      </c>
      <c r="K140" s="247">
        <v>170</v>
      </c>
      <c r="L140" s="209">
        <v>180</v>
      </c>
      <c r="M140" s="181"/>
      <c r="N140" s="182">
        <f>K140</f>
        <v>170</v>
      </c>
      <c r="O140" s="183">
        <f t="shared" si="7"/>
        <v>192.712</v>
      </c>
      <c r="P140" s="401" t="s">
        <v>410</v>
      </c>
      <c r="X140" s="16"/>
      <c r="Y140" s="16"/>
      <c r="Z140" s="16"/>
      <c r="AA140" s="16"/>
      <c r="AB140" s="16"/>
      <c r="AC140" s="16"/>
    </row>
    <row r="141" spans="1:29" ht="13.5" thickBot="1">
      <c r="A141" s="236">
        <v>1</v>
      </c>
      <c r="B141" s="416" t="s">
        <v>239</v>
      </c>
      <c r="C141" s="226" t="s">
        <v>240</v>
      </c>
      <c r="D141" s="227" t="s">
        <v>30</v>
      </c>
      <c r="E141" s="227" t="s">
        <v>35</v>
      </c>
      <c r="F141" s="228">
        <v>26401</v>
      </c>
      <c r="G141" s="226" t="s">
        <v>107</v>
      </c>
      <c r="H141" s="229">
        <v>140.4</v>
      </c>
      <c r="I141" s="391">
        <v>1.1083</v>
      </c>
      <c r="J141" s="254">
        <v>187.5</v>
      </c>
      <c r="K141" s="250">
        <v>195</v>
      </c>
      <c r="L141" s="326">
        <v>200</v>
      </c>
      <c r="M141" s="230"/>
      <c r="N141" s="231">
        <f>L141</f>
        <v>200</v>
      </c>
      <c r="O141" s="171">
        <f t="shared" si="7"/>
        <v>221.66000000000003</v>
      </c>
      <c r="P141" s="398" t="s">
        <v>410</v>
      </c>
      <c r="X141" s="16"/>
      <c r="Y141" s="16"/>
      <c r="Z141" s="16"/>
      <c r="AA141" s="16"/>
      <c r="AB141" s="16"/>
      <c r="AC141" s="16"/>
    </row>
    <row r="143" ht="12.75">
      <c r="C143" s="11" t="s">
        <v>394</v>
      </c>
    </row>
    <row r="144" spans="2:3" ht="12.75">
      <c r="B144" s="324"/>
      <c r="C144" s="11" t="s">
        <v>434</v>
      </c>
    </row>
    <row r="145" ht="12.75">
      <c r="C145" s="11" t="s">
        <v>440</v>
      </c>
    </row>
  </sheetData>
  <sheetProtection/>
  <mergeCells count="22">
    <mergeCell ref="I35:I36"/>
    <mergeCell ref="J35:O35"/>
    <mergeCell ref="P4:P5"/>
    <mergeCell ref="P35:P36"/>
    <mergeCell ref="H35:H36"/>
    <mergeCell ref="B4:B5"/>
    <mergeCell ref="C4:C5"/>
    <mergeCell ref="D4:D5"/>
    <mergeCell ref="E4:E5"/>
    <mergeCell ref="F4:F5"/>
    <mergeCell ref="G4:G5"/>
    <mergeCell ref="H4:H5"/>
    <mergeCell ref="A4:A5"/>
    <mergeCell ref="A35:A36"/>
    <mergeCell ref="J4:O4"/>
    <mergeCell ref="I4:I5"/>
    <mergeCell ref="B35:B36"/>
    <mergeCell ref="C35:C36"/>
    <mergeCell ref="D35:D36"/>
    <mergeCell ref="E35:E36"/>
    <mergeCell ref="F35:F36"/>
    <mergeCell ref="G35:G3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zoomScale="75" zoomScaleNormal="75" workbookViewId="0" topLeftCell="A37">
      <selection activeCell="N37" sqref="N1:N16384"/>
    </sheetView>
  </sheetViews>
  <sheetFormatPr defaultColWidth="9.00390625" defaultRowHeight="12.75"/>
  <cols>
    <col min="1" max="1" width="9.125" style="11" customWidth="1"/>
    <col min="2" max="2" width="5.875" style="11" bestFit="1" customWidth="1"/>
    <col min="3" max="3" width="19.25390625" style="11" customWidth="1"/>
    <col min="4" max="4" width="18.375" style="11" customWidth="1"/>
    <col min="5" max="5" width="19.375" style="11" customWidth="1"/>
    <col min="6" max="6" width="13.25390625" style="11" bestFit="1" customWidth="1"/>
    <col min="7" max="7" width="13.125" style="11" customWidth="1"/>
    <col min="8" max="8" width="8.125" style="11" customWidth="1"/>
    <col min="9" max="9" width="7.75390625" style="47" customWidth="1"/>
    <col min="10" max="10" width="6.75390625" style="109" customWidth="1"/>
    <col min="11" max="11" width="7.375" style="109" customWidth="1"/>
    <col min="12" max="12" width="7.00390625" style="109" customWidth="1"/>
    <col min="13" max="13" width="5.375" style="109" customWidth="1"/>
    <col min="14" max="14" width="6.375" style="74" customWidth="1"/>
    <col min="15" max="15" width="8.25390625" style="75" customWidth="1"/>
    <col min="16" max="16" width="19.75390625" style="109" customWidth="1"/>
    <col min="17" max="17" width="2.125" style="109" customWidth="1"/>
    <col min="18" max="18" width="6.125" style="74" customWidth="1"/>
    <col min="19" max="19" width="6.125" style="75" customWidth="1"/>
    <col min="20" max="20" width="6.125" style="74" customWidth="1"/>
    <col min="21" max="21" width="6.125" style="75" customWidth="1"/>
    <col min="22" max="24" width="6.125" style="109" customWidth="1"/>
    <col min="25" max="25" width="2.25390625" style="109" customWidth="1"/>
    <col min="26" max="26" width="6.125" style="74" customWidth="1"/>
    <col min="27" max="27" width="6.125" style="75" customWidth="1"/>
    <col min="28" max="28" width="6.125" style="74" customWidth="1"/>
    <col min="29" max="29" width="9.00390625" style="93" customWidth="1"/>
    <col min="30" max="16384" width="9.125" style="11" customWidth="1"/>
  </cols>
  <sheetData>
    <row r="1" spans="3:43" s="15" customFormat="1" ht="22.5" customHeight="1">
      <c r="C1" s="42"/>
      <c r="D1" s="42"/>
      <c r="E1" s="42"/>
      <c r="F1" s="42"/>
      <c r="G1" s="42"/>
      <c r="H1" s="42"/>
      <c r="J1" s="55" t="s">
        <v>293</v>
      </c>
      <c r="K1" s="42"/>
      <c r="L1" s="42"/>
      <c r="M1" s="42"/>
      <c r="N1" s="552"/>
      <c r="O1" s="56"/>
      <c r="P1" s="42"/>
      <c r="Q1" s="42"/>
      <c r="R1" s="96"/>
      <c r="S1" s="97"/>
      <c r="T1" s="98"/>
      <c r="U1" s="97"/>
      <c r="V1" s="98"/>
      <c r="W1" s="98"/>
      <c r="X1" s="98"/>
      <c r="Y1" s="98"/>
      <c r="Z1" s="98"/>
      <c r="AA1" s="97"/>
      <c r="AB1" s="101"/>
      <c r="AC1" s="10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9:29" s="16" customFormat="1" ht="12.75">
      <c r="I2" s="45"/>
      <c r="J2" s="100"/>
      <c r="K2" s="101"/>
      <c r="L2" s="101"/>
      <c r="M2" s="101"/>
      <c r="N2" s="553"/>
      <c r="O2" s="49"/>
      <c r="P2" s="17"/>
      <c r="Q2" s="17"/>
      <c r="R2" s="102"/>
      <c r="S2" s="103"/>
      <c r="T2" s="101"/>
      <c r="U2" s="103"/>
      <c r="V2" s="101"/>
      <c r="W2" s="101"/>
      <c r="X2" s="101"/>
      <c r="Y2" s="101"/>
      <c r="Z2" s="101"/>
      <c r="AA2" s="103"/>
      <c r="AB2" s="101"/>
      <c r="AC2" s="104"/>
    </row>
    <row r="3" spans="1:43" s="18" customFormat="1" ht="18.75" thickBot="1">
      <c r="A3" s="16"/>
      <c r="B3" s="16"/>
      <c r="C3" s="16"/>
      <c r="D3" s="293"/>
      <c r="E3" s="293"/>
      <c r="F3" s="16"/>
      <c r="G3" s="101"/>
      <c r="H3" s="293" t="s">
        <v>388</v>
      </c>
      <c r="I3" s="16"/>
      <c r="J3" s="16"/>
      <c r="K3" s="16"/>
      <c r="L3" s="16"/>
      <c r="M3" s="16"/>
      <c r="N3" s="564"/>
      <c r="O3" s="294"/>
      <c r="P3" s="269"/>
      <c r="Q3" s="269"/>
      <c r="R3" s="102"/>
      <c r="S3" s="103"/>
      <c r="T3" s="101"/>
      <c r="U3" s="103"/>
      <c r="V3" s="101"/>
      <c r="W3" s="101"/>
      <c r="X3" s="101"/>
      <c r="Y3" s="101"/>
      <c r="Z3" s="101"/>
      <c r="AA3" s="103"/>
      <c r="AB3" s="101"/>
      <c r="AC3" s="10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2.75">
      <c r="A4" s="340" t="s">
        <v>386</v>
      </c>
      <c r="B4" s="519" t="s">
        <v>4</v>
      </c>
      <c r="C4" s="521" t="s">
        <v>5</v>
      </c>
      <c r="D4" s="521" t="s">
        <v>23</v>
      </c>
      <c r="E4" s="521" t="s">
        <v>24</v>
      </c>
      <c r="F4" s="521" t="s">
        <v>25</v>
      </c>
      <c r="G4" s="521" t="s">
        <v>6</v>
      </c>
      <c r="H4" s="521" t="s">
        <v>3</v>
      </c>
      <c r="I4" s="523" t="s">
        <v>1</v>
      </c>
      <c r="J4" s="502" t="s">
        <v>8</v>
      </c>
      <c r="K4" s="503"/>
      <c r="L4" s="503"/>
      <c r="M4" s="503"/>
      <c r="N4" s="503"/>
      <c r="O4" s="504"/>
      <c r="P4" s="500" t="s">
        <v>400</v>
      </c>
      <c r="Q4" s="270"/>
      <c r="R4" s="271"/>
      <c r="S4" s="272"/>
      <c r="T4" s="271"/>
      <c r="U4" s="272"/>
      <c r="V4" s="270"/>
      <c r="W4" s="270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65" customFormat="1" ht="13.5" thickBot="1">
      <c r="A5" s="509"/>
      <c r="B5" s="520"/>
      <c r="C5" s="522"/>
      <c r="D5" s="522"/>
      <c r="E5" s="522"/>
      <c r="F5" s="522"/>
      <c r="G5" s="522"/>
      <c r="H5" s="522"/>
      <c r="I5" s="524"/>
      <c r="J5" s="58">
        <v>1</v>
      </c>
      <c r="K5" s="59">
        <v>2</v>
      </c>
      <c r="L5" s="59">
        <v>3</v>
      </c>
      <c r="M5" s="59">
        <v>4</v>
      </c>
      <c r="N5" s="60" t="s">
        <v>22</v>
      </c>
      <c r="O5" s="61" t="s">
        <v>1</v>
      </c>
      <c r="P5" s="501"/>
      <c r="Q5" s="109"/>
      <c r="R5" s="74"/>
      <c r="S5" s="75"/>
      <c r="T5" s="271"/>
      <c r="U5" s="272"/>
      <c r="V5" s="270"/>
      <c r="W5" s="270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</row>
    <row r="6" spans="1:43" s="65" customFormat="1" ht="13.5" thickBot="1">
      <c r="A6" s="235"/>
      <c r="B6" s="392"/>
      <c r="C6" s="240" t="s">
        <v>389</v>
      </c>
      <c r="D6" s="222"/>
      <c r="E6" s="222"/>
      <c r="F6" s="222"/>
      <c r="G6" s="222"/>
      <c r="H6" s="222"/>
      <c r="I6" s="389"/>
      <c r="J6" s="237"/>
      <c r="K6" s="223"/>
      <c r="L6" s="223"/>
      <c r="M6" s="223"/>
      <c r="N6" s="224"/>
      <c r="O6" s="238"/>
      <c r="P6" s="398"/>
      <c r="Q6" s="109"/>
      <c r="R6" s="74"/>
      <c r="S6" s="75"/>
      <c r="T6" s="74"/>
      <c r="U6" s="75"/>
      <c r="V6" s="109"/>
      <c r="W6" s="109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</row>
    <row r="7" spans="1:43" ht="13.5" thickBot="1">
      <c r="A7" s="185">
        <v>1</v>
      </c>
      <c r="B7" s="280">
        <v>48</v>
      </c>
      <c r="C7" s="186" t="s">
        <v>346</v>
      </c>
      <c r="D7" s="187" t="s">
        <v>77</v>
      </c>
      <c r="E7" s="187" t="s">
        <v>34</v>
      </c>
      <c r="F7" s="188">
        <v>36342</v>
      </c>
      <c r="G7" s="186" t="s">
        <v>110</v>
      </c>
      <c r="H7" s="189">
        <v>47</v>
      </c>
      <c r="I7" s="390">
        <v>2.8456</v>
      </c>
      <c r="J7" s="405">
        <v>35</v>
      </c>
      <c r="K7" s="284">
        <v>42.5</v>
      </c>
      <c r="L7" s="190">
        <v>0</v>
      </c>
      <c r="M7" s="190"/>
      <c r="N7" s="191">
        <v>35</v>
      </c>
      <c r="O7" s="192">
        <f>N7*I7</f>
        <v>99.596</v>
      </c>
      <c r="P7" s="399" t="s">
        <v>414</v>
      </c>
      <c r="X7" s="11"/>
      <c r="Y7" s="11"/>
      <c r="Z7" s="11"/>
      <c r="AA7" s="11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3.5" thickBot="1">
      <c r="A8" s="236">
        <v>1</v>
      </c>
      <c r="B8" s="233">
        <v>67.5</v>
      </c>
      <c r="C8" s="226" t="s">
        <v>301</v>
      </c>
      <c r="D8" s="227" t="s">
        <v>30</v>
      </c>
      <c r="E8" s="227" t="s">
        <v>35</v>
      </c>
      <c r="F8" s="228">
        <v>26848</v>
      </c>
      <c r="G8" s="226" t="s">
        <v>107</v>
      </c>
      <c r="H8" s="229">
        <v>65.3</v>
      </c>
      <c r="I8" s="391">
        <v>1.7659</v>
      </c>
      <c r="J8" s="254">
        <v>25</v>
      </c>
      <c r="K8" s="295">
        <v>30</v>
      </c>
      <c r="L8" s="230">
        <v>0</v>
      </c>
      <c r="M8" s="230"/>
      <c r="N8" s="231">
        <v>25</v>
      </c>
      <c r="O8" s="171">
        <f>N8*I8</f>
        <v>44.1475</v>
      </c>
      <c r="P8" s="398" t="s">
        <v>417</v>
      </c>
      <c r="X8" s="11"/>
      <c r="Y8" s="11"/>
      <c r="Z8" s="11"/>
      <c r="AA8" s="11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3.5" thickBot="1">
      <c r="A9" s="185"/>
      <c r="B9" s="280"/>
      <c r="C9" s="397" t="s">
        <v>390</v>
      </c>
      <c r="D9" s="187"/>
      <c r="E9" s="187"/>
      <c r="F9" s="188"/>
      <c r="G9" s="186"/>
      <c r="H9" s="189"/>
      <c r="I9" s="390"/>
      <c r="J9" s="281"/>
      <c r="K9" s="284"/>
      <c r="L9" s="190"/>
      <c r="M9" s="190"/>
      <c r="N9" s="191"/>
      <c r="O9" s="192"/>
      <c r="P9" s="399"/>
      <c r="X9" s="11"/>
      <c r="Y9" s="11"/>
      <c r="Z9" s="11"/>
      <c r="AA9" s="11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9" ht="13.5" thickBot="1">
      <c r="A10" s="236">
        <v>1</v>
      </c>
      <c r="B10" s="233">
        <v>52</v>
      </c>
      <c r="C10" s="226" t="s">
        <v>296</v>
      </c>
      <c r="D10" s="227" t="s">
        <v>113</v>
      </c>
      <c r="E10" s="227" t="s">
        <v>35</v>
      </c>
      <c r="F10" s="228">
        <v>37094</v>
      </c>
      <c r="G10" s="226" t="s">
        <v>110</v>
      </c>
      <c r="H10" s="229">
        <v>31.2</v>
      </c>
      <c r="I10" s="391">
        <v>3.3318</v>
      </c>
      <c r="J10" s="254">
        <v>27.5</v>
      </c>
      <c r="K10" s="327">
        <v>32.5</v>
      </c>
      <c r="L10" s="232">
        <v>35</v>
      </c>
      <c r="M10" s="230"/>
      <c r="N10" s="231">
        <v>32.5</v>
      </c>
      <c r="O10" s="171">
        <f aca="true" t="shared" si="0" ref="O10:O40">N10*I10</f>
        <v>108.28349999999999</v>
      </c>
      <c r="P10" s="398" t="s">
        <v>410</v>
      </c>
      <c r="X10" s="11"/>
      <c r="Y10" s="11"/>
      <c r="Z10" s="11"/>
      <c r="AA10" s="11"/>
      <c r="AB10" s="11"/>
      <c r="AC10" s="11"/>
    </row>
    <row r="11" spans="1:29" ht="12.75">
      <c r="A11" s="174">
        <v>1</v>
      </c>
      <c r="B11" s="275">
        <v>60</v>
      </c>
      <c r="C11" s="4" t="s">
        <v>302</v>
      </c>
      <c r="D11" s="30" t="s">
        <v>30</v>
      </c>
      <c r="E11" s="30" t="s">
        <v>35</v>
      </c>
      <c r="F11" s="31">
        <v>25869</v>
      </c>
      <c r="G11" s="4" t="s">
        <v>117</v>
      </c>
      <c r="H11" s="32">
        <v>58.5</v>
      </c>
      <c r="I11" s="366">
        <v>1.8393</v>
      </c>
      <c r="J11" s="158">
        <v>100</v>
      </c>
      <c r="K11" s="342">
        <v>110</v>
      </c>
      <c r="L11" s="86">
        <v>115</v>
      </c>
      <c r="M11" s="77"/>
      <c r="N11" s="78">
        <v>110</v>
      </c>
      <c r="O11" s="79">
        <f t="shared" si="0"/>
        <v>202.32299999999998</v>
      </c>
      <c r="P11" s="400" t="s">
        <v>410</v>
      </c>
      <c r="X11" s="11"/>
      <c r="Y11" s="11"/>
      <c r="Z11" s="11"/>
      <c r="AA11" s="11"/>
      <c r="AB11" s="11"/>
      <c r="AC11" s="11"/>
    </row>
    <row r="12" spans="1:29" ht="13.5" thickBot="1">
      <c r="A12" s="175">
        <v>1</v>
      </c>
      <c r="B12" s="393">
        <v>60</v>
      </c>
      <c r="C12" s="176" t="s">
        <v>368</v>
      </c>
      <c r="D12" s="177" t="s">
        <v>52</v>
      </c>
      <c r="E12" s="177" t="s">
        <v>34</v>
      </c>
      <c r="F12" s="178">
        <v>35251</v>
      </c>
      <c r="G12" s="176" t="s">
        <v>110</v>
      </c>
      <c r="H12" s="179">
        <v>59.6</v>
      </c>
      <c r="I12" s="367">
        <v>2.2263</v>
      </c>
      <c r="J12" s="282">
        <v>55</v>
      </c>
      <c r="K12" s="247">
        <v>60</v>
      </c>
      <c r="L12" s="209">
        <v>62.5</v>
      </c>
      <c r="M12" s="181"/>
      <c r="N12" s="182">
        <v>60</v>
      </c>
      <c r="O12" s="183">
        <f t="shared" si="0"/>
        <v>133.578</v>
      </c>
      <c r="P12" s="401" t="s">
        <v>410</v>
      </c>
      <c r="X12" s="11"/>
      <c r="Y12" s="11"/>
      <c r="Z12" s="11"/>
      <c r="AA12" s="11"/>
      <c r="AB12" s="11"/>
      <c r="AC12" s="11"/>
    </row>
    <row r="13" spans="1:23" s="110" customFormat="1" ht="12.75">
      <c r="A13" s="287">
        <v>1</v>
      </c>
      <c r="B13" s="165">
        <v>67.5</v>
      </c>
      <c r="C13" s="1" t="s">
        <v>295</v>
      </c>
      <c r="D13" s="9" t="s">
        <v>128</v>
      </c>
      <c r="E13" s="9" t="s">
        <v>35</v>
      </c>
      <c r="F13" s="5">
        <v>31487</v>
      </c>
      <c r="G13" s="1" t="s">
        <v>107</v>
      </c>
      <c r="H13" s="7">
        <v>67.5</v>
      </c>
      <c r="I13" s="368">
        <v>1.5983</v>
      </c>
      <c r="J13" s="148">
        <v>140</v>
      </c>
      <c r="K13" s="66">
        <v>147.5</v>
      </c>
      <c r="L13" s="149">
        <v>152.5</v>
      </c>
      <c r="M13" s="66"/>
      <c r="N13" s="67">
        <v>152.5</v>
      </c>
      <c r="O13" s="68">
        <f t="shared" si="0"/>
        <v>243.74075000000002</v>
      </c>
      <c r="P13" s="402" t="s">
        <v>410</v>
      </c>
      <c r="Q13" s="109"/>
      <c r="R13" s="74"/>
      <c r="S13" s="75"/>
      <c r="T13" s="74"/>
      <c r="U13" s="75"/>
      <c r="V13" s="109"/>
      <c r="W13" s="109"/>
    </row>
    <row r="14" spans="1:29" ht="13.5" thickBot="1">
      <c r="A14" s="169">
        <v>1</v>
      </c>
      <c r="B14" s="170">
        <v>67.5</v>
      </c>
      <c r="C14" s="3" t="s">
        <v>371</v>
      </c>
      <c r="D14" s="114" t="s">
        <v>52</v>
      </c>
      <c r="E14" s="114" t="s">
        <v>34</v>
      </c>
      <c r="F14" s="115">
        <v>34267</v>
      </c>
      <c r="G14" s="3" t="s">
        <v>109</v>
      </c>
      <c r="H14" s="116">
        <v>60.2</v>
      </c>
      <c r="I14" s="370">
        <v>1.9254</v>
      </c>
      <c r="J14" s="150">
        <v>90</v>
      </c>
      <c r="K14" s="337">
        <v>95</v>
      </c>
      <c r="L14" s="142">
        <v>100</v>
      </c>
      <c r="M14" s="125"/>
      <c r="N14" s="117">
        <v>95</v>
      </c>
      <c r="O14" s="122">
        <f t="shared" si="0"/>
        <v>182.913</v>
      </c>
      <c r="P14" s="403" t="s">
        <v>410</v>
      </c>
      <c r="X14" s="11"/>
      <c r="Y14" s="11"/>
      <c r="Z14" s="11"/>
      <c r="AA14" s="11"/>
      <c r="AB14" s="11"/>
      <c r="AC14" s="11"/>
    </row>
    <row r="15" spans="1:29" ht="13.5" thickBot="1">
      <c r="A15" s="185">
        <v>1</v>
      </c>
      <c r="B15" s="280">
        <v>75</v>
      </c>
      <c r="C15" s="186" t="s">
        <v>370</v>
      </c>
      <c r="D15" s="187" t="s">
        <v>338</v>
      </c>
      <c r="E15" s="187" t="s">
        <v>35</v>
      </c>
      <c r="F15" s="188">
        <v>34981</v>
      </c>
      <c r="G15" s="186" t="s">
        <v>110</v>
      </c>
      <c r="H15" s="189">
        <v>68.8</v>
      </c>
      <c r="I15" s="390">
        <v>1.8533</v>
      </c>
      <c r="J15" s="281">
        <v>100</v>
      </c>
      <c r="K15" s="284">
        <v>110</v>
      </c>
      <c r="L15" s="214">
        <v>110</v>
      </c>
      <c r="M15" s="190"/>
      <c r="N15" s="191">
        <v>100</v>
      </c>
      <c r="O15" s="192">
        <f t="shared" si="0"/>
        <v>185.32999999999998</v>
      </c>
      <c r="P15" s="399" t="s">
        <v>423</v>
      </c>
      <c r="X15" s="11"/>
      <c r="Y15" s="11"/>
      <c r="Z15" s="11"/>
      <c r="AA15" s="11"/>
      <c r="AB15" s="11"/>
      <c r="AC15" s="11"/>
    </row>
    <row r="16" spans="1:29" ht="12.75">
      <c r="A16" s="167">
        <v>1</v>
      </c>
      <c r="B16" s="165">
        <v>82.5</v>
      </c>
      <c r="C16" s="1" t="s">
        <v>299</v>
      </c>
      <c r="D16" s="9" t="s">
        <v>30</v>
      </c>
      <c r="E16" s="9" t="s">
        <v>35</v>
      </c>
      <c r="F16" s="5">
        <v>23530</v>
      </c>
      <c r="G16" s="1" t="s">
        <v>117</v>
      </c>
      <c r="H16" s="7">
        <v>77.5</v>
      </c>
      <c r="I16" s="368">
        <v>1.526</v>
      </c>
      <c r="J16" s="148">
        <v>110</v>
      </c>
      <c r="K16" s="149">
        <v>115</v>
      </c>
      <c r="L16" s="141">
        <v>120</v>
      </c>
      <c r="M16" s="66"/>
      <c r="N16" s="67">
        <v>115</v>
      </c>
      <c r="O16" s="68">
        <f t="shared" si="0"/>
        <v>175.49</v>
      </c>
      <c r="P16" s="402" t="s">
        <v>410</v>
      </c>
      <c r="X16" s="11"/>
      <c r="Y16" s="11"/>
      <c r="Z16" s="11"/>
      <c r="AA16" s="11"/>
      <c r="AB16" s="11"/>
      <c r="AC16" s="11"/>
    </row>
    <row r="17" spans="1:29" ht="12.75">
      <c r="A17" s="168">
        <v>1</v>
      </c>
      <c r="B17" s="166">
        <v>82.5</v>
      </c>
      <c r="C17" s="2" t="s">
        <v>297</v>
      </c>
      <c r="D17" s="10" t="s">
        <v>139</v>
      </c>
      <c r="E17" s="10" t="s">
        <v>32</v>
      </c>
      <c r="F17" s="6">
        <v>20144</v>
      </c>
      <c r="G17" s="2" t="s">
        <v>119</v>
      </c>
      <c r="H17" s="8">
        <v>81.2</v>
      </c>
      <c r="I17" s="364">
        <v>1.9051</v>
      </c>
      <c r="J17" s="123">
        <v>110</v>
      </c>
      <c r="K17" s="338">
        <v>115</v>
      </c>
      <c r="L17" s="83">
        <v>120</v>
      </c>
      <c r="M17" s="70"/>
      <c r="N17" s="71">
        <v>115</v>
      </c>
      <c r="O17" s="72">
        <f t="shared" si="0"/>
        <v>219.0865</v>
      </c>
      <c r="P17" s="404" t="s">
        <v>410</v>
      </c>
      <c r="X17" s="11"/>
      <c r="Y17" s="11"/>
      <c r="Z17" s="11"/>
      <c r="AA17" s="11"/>
      <c r="AB17" s="11"/>
      <c r="AC17" s="11"/>
    </row>
    <row r="18" spans="1:29" ht="12.75">
      <c r="A18" s="168">
        <v>1</v>
      </c>
      <c r="B18" s="395">
        <v>82.5</v>
      </c>
      <c r="C18" s="2" t="s">
        <v>300</v>
      </c>
      <c r="D18" s="10" t="s">
        <v>115</v>
      </c>
      <c r="E18" s="10" t="s">
        <v>115</v>
      </c>
      <c r="F18" s="6">
        <v>30810</v>
      </c>
      <c r="G18" s="145" t="s">
        <v>107</v>
      </c>
      <c r="H18" s="8">
        <v>82.2</v>
      </c>
      <c r="I18" s="369">
        <v>1.3699</v>
      </c>
      <c r="J18" s="25">
        <v>187.5</v>
      </c>
      <c r="K18" s="70">
        <v>197.5</v>
      </c>
      <c r="L18" s="331">
        <v>205</v>
      </c>
      <c r="M18" s="70"/>
      <c r="N18" s="71">
        <f>L18</f>
        <v>205</v>
      </c>
      <c r="O18" s="72">
        <f t="shared" si="0"/>
        <v>280.8295</v>
      </c>
      <c r="P18" s="404" t="s">
        <v>431</v>
      </c>
      <c r="X18" s="11"/>
      <c r="Y18" s="11"/>
      <c r="Z18" s="11"/>
      <c r="AA18" s="11"/>
      <c r="AB18" s="11"/>
      <c r="AC18" s="11"/>
    </row>
    <row r="19" spans="1:29" ht="12.75">
      <c r="A19" s="168">
        <v>2</v>
      </c>
      <c r="B19" s="166">
        <v>82.5</v>
      </c>
      <c r="C19" s="2" t="s">
        <v>303</v>
      </c>
      <c r="D19" s="10" t="s">
        <v>30</v>
      </c>
      <c r="E19" s="10" t="s">
        <v>35</v>
      </c>
      <c r="F19" s="6">
        <v>30163</v>
      </c>
      <c r="G19" s="2" t="s">
        <v>107</v>
      </c>
      <c r="H19" s="8">
        <v>79.3</v>
      </c>
      <c r="I19" s="364">
        <v>1.4032</v>
      </c>
      <c r="J19" s="123">
        <v>150</v>
      </c>
      <c r="K19" s="124">
        <v>160</v>
      </c>
      <c r="L19" s="83">
        <v>165</v>
      </c>
      <c r="M19" s="70"/>
      <c r="N19" s="71">
        <v>160</v>
      </c>
      <c r="O19" s="72">
        <f t="shared" si="0"/>
        <v>224.512</v>
      </c>
      <c r="P19" s="404" t="s">
        <v>410</v>
      </c>
      <c r="X19" s="11"/>
      <c r="Y19" s="11"/>
      <c r="Z19" s="11"/>
      <c r="AA19" s="11"/>
      <c r="AB19" s="11"/>
      <c r="AC19" s="11"/>
    </row>
    <row r="20" spans="1:29" ht="13.5" thickBot="1">
      <c r="A20" s="169">
        <v>1</v>
      </c>
      <c r="B20" s="170">
        <v>82.5</v>
      </c>
      <c r="C20" s="3" t="s">
        <v>298</v>
      </c>
      <c r="D20" s="114" t="s">
        <v>256</v>
      </c>
      <c r="E20" s="114" t="s">
        <v>34</v>
      </c>
      <c r="F20" s="115">
        <v>34447</v>
      </c>
      <c r="G20" s="3" t="s">
        <v>109</v>
      </c>
      <c r="H20" s="116">
        <v>77.3</v>
      </c>
      <c r="I20" s="370">
        <v>1.6203</v>
      </c>
      <c r="J20" s="150">
        <v>130</v>
      </c>
      <c r="K20" s="151">
        <v>140</v>
      </c>
      <c r="L20" s="125">
        <v>150</v>
      </c>
      <c r="M20" s="125"/>
      <c r="N20" s="117">
        <v>150</v>
      </c>
      <c r="O20" s="122">
        <f t="shared" si="0"/>
        <v>243.04500000000002</v>
      </c>
      <c r="P20" s="403" t="s">
        <v>421</v>
      </c>
      <c r="X20" s="11"/>
      <c r="Y20" s="11"/>
      <c r="Z20" s="11"/>
      <c r="AA20" s="11"/>
      <c r="AB20" s="11"/>
      <c r="AC20" s="11"/>
    </row>
    <row r="21" spans="1:29" ht="12.75">
      <c r="A21" s="174">
        <v>1</v>
      </c>
      <c r="B21" s="394">
        <v>90</v>
      </c>
      <c r="C21" s="4" t="s">
        <v>309</v>
      </c>
      <c r="D21" s="30" t="s">
        <v>77</v>
      </c>
      <c r="E21" s="30" t="s">
        <v>34</v>
      </c>
      <c r="F21" s="31">
        <v>32626</v>
      </c>
      <c r="G21" s="285" t="s">
        <v>111</v>
      </c>
      <c r="H21" s="32">
        <v>89.1</v>
      </c>
      <c r="I21" s="371">
        <v>1.3261</v>
      </c>
      <c r="J21" s="33">
        <v>185</v>
      </c>
      <c r="K21" s="86">
        <v>190</v>
      </c>
      <c r="L21" s="310">
        <v>190</v>
      </c>
      <c r="M21" s="77"/>
      <c r="N21" s="78">
        <f>J21</f>
        <v>185</v>
      </c>
      <c r="O21" s="79">
        <f t="shared" si="0"/>
        <v>245.32850000000002</v>
      </c>
      <c r="P21" s="400" t="s">
        <v>427</v>
      </c>
      <c r="X21" s="11"/>
      <c r="Y21" s="11"/>
      <c r="Z21" s="11"/>
      <c r="AA21" s="11"/>
      <c r="AB21" s="11"/>
      <c r="AC21" s="11"/>
    </row>
    <row r="22" spans="1:29" ht="12.75">
      <c r="A22" s="168">
        <v>2</v>
      </c>
      <c r="B22" s="166">
        <v>90</v>
      </c>
      <c r="C22" s="2" t="s">
        <v>311</v>
      </c>
      <c r="D22" s="10" t="s">
        <v>77</v>
      </c>
      <c r="E22" s="10" t="s">
        <v>34</v>
      </c>
      <c r="F22" s="6">
        <v>31976</v>
      </c>
      <c r="G22" s="2" t="s">
        <v>111</v>
      </c>
      <c r="H22" s="8">
        <v>83.9</v>
      </c>
      <c r="I22" s="364">
        <v>1.3494</v>
      </c>
      <c r="J22" s="123">
        <v>115</v>
      </c>
      <c r="K22" s="136">
        <v>125</v>
      </c>
      <c r="L22" s="83">
        <v>125</v>
      </c>
      <c r="M22" s="70"/>
      <c r="N22" s="71">
        <f>J22</f>
        <v>115</v>
      </c>
      <c r="O22" s="72">
        <f t="shared" si="0"/>
        <v>155.18099999999998</v>
      </c>
      <c r="P22" s="404" t="s">
        <v>428</v>
      </c>
      <c r="X22" s="11"/>
      <c r="Y22" s="11"/>
      <c r="Z22" s="11"/>
      <c r="AA22" s="11"/>
      <c r="AB22" s="11"/>
      <c r="AC22" s="11"/>
    </row>
    <row r="23" spans="1:23" s="110" customFormat="1" ht="12.75">
      <c r="A23" s="279" t="s">
        <v>391</v>
      </c>
      <c r="B23" s="166">
        <v>90</v>
      </c>
      <c r="C23" s="2" t="s">
        <v>304</v>
      </c>
      <c r="D23" s="10" t="s">
        <v>30</v>
      </c>
      <c r="E23" s="10" t="s">
        <v>35</v>
      </c>
      <c r="F23" s="6">
        <v>20619</v>
      </c>
      <c r="G23" s="2" t="s">
        <v>119</v>
      </c>
      <c r="H23" s="8">
        <v>89.9</v>
      </c>
      <c r="I23" s="364">
        <v>1.7185</v>
      </c>
      <c r="J23" s="152">
        <v>100</v>
      </c>
      <c r="K23" s="83">
        <v>0</v>
      </c>
      <c r="L23" s="136">
        <v>0</v>
      </c>
      <c r="M23" s="70"/>
      <c r="N23" s="71">
        <f>L23</f>
        <v>0</v>
      </c>
      <c r="O23" s="72">
        <f t="shared" si="0"/>
        <v>0</v>
      </c>
      <c r="P23" s="404" t="s">
        <v>410</v>
      </c>
      <c r="Q23" s="109"/>
      <c r="R23" s="74"/>
      <c r="S23" s="75"/>
      <c r="T23" s="74"/>
      <c r="U23" s="75"/>
      <c r="V23" s="109"/>
      <c r="W23" s="109"/>
    </row>
    <row r="24" spans="1:29" ht="12.75">
      <c r="A24" s="168">
        <v>1</v>
      </c>
      <c r="B24" s="166">
        <v>90</v>
      </c>
      <c r="C24" s="2" t="s">
        <v>350</v>
      </c>
      <c r="D24" s="10" t="s">
        <v>351</v>
      </c>
      <c r="E24" s="10" t="s">
        <v>35</v>
      </c>
      <c r="F24" s="6">
        <v>17214</v>
      </c>
      <c r="G24" s="2" t="s">
        <v>120</v>
      </c>
      <c r="H24" s="8">
        <v>86.4</v>
      </c>
      <c r="I24" s="364">
        <v>2.3998</v>
      </c>
      <c r="J24" s="123">
        <v>120</v>
      </c>
      <c r="K24" s="338">
        <v>132</v>
      </c>
      <c r="L24" s="83">
        <v>0</v>
      </c>
      <c r="M24" s="70"/>
      <c r="N24" s="71">
        <f>K24</f>
        <v>132</v>
      </c>
      <c r="O24" s="72">
        <f t="shared" si="0"/>
        <v>316.7736</v>
      </c>
      <c r="P24" s="404" t="s">
        <v>424</v>
      </c>
      <c r="X24" s="11"/>
      <c r="Y24" s="11"/>
      <c r="Z24" s="11"/>
      <c r="AA24" s="11"/>
      <c r="AB24" s="11"/>
      <c r="AC24" s="11"/>
    </row>
    <row r="25" spans="1:31" ht="12.75">
      <c r="A25" s="168">
        <v>2</v>
      </c>
      <c r="B25" s="166">
        <v>90</v>
      </c>
      <c r="C25" s="13" t="s">
        <v>381</v>
      </c>
      <c r="D25" s="13" t="s">
        <v>30</v>
      </c>
      <c r="E25" s="13" t="s">
        <v>35</v>
      </c>
      <c r="F25" s="22">
        <v>20619</v>
      </c>
      <c r="G25" s="13" t="s">
        <v>120</v>
      </c>
      <c r="H25" s="8">
        <v>89.9</v>
      </c>
      <c r="I25" s="364">
        <v>1.7185</v>
      </c>
      <c r="J25" s="156">
        <v>100</v>
      </c>
      <c r="K25" s="85">
        <v>105</v>
      </c>
      <c r="L25" s="83">
        <v>107.5</v>
      </c>
      <c r="M25" s="85"/>
      <c r="N25" s="71">
        <f>K25</f>
        <v>105</v>
      </c>
      <c r="O25" s="72">
        <f t="shared" si="0"/>
        <v>180.4425</v>
      </c>
      <c r="P25" s="404" t="s">
        <v>410</v>
      </c>
      <c r="R25" s="109"/>
      <c r="S25" s="109"/>
      <c r="V25" s="74"/>
      <c r="W25" s="75"/>
      <c r="Z25" s="109"/>
      <c r="AA25" s="109"/>
      <c r="AC25" s="75"/>
      <c r="AD25" s="74"/>
      <c r="AE25" s="93"/>
    </row>
    <row r="26" spans="1:29" ht="12.75">
      <c r="A26" s="168">
        <v>1</v>
      </c>
      <c r="B26" s="166">
        <v>90</v>
      </c>
      <c r="C26" s="2" t="s">
        <v>310</v>
      </c>
      <c r="D26" s="10" t="s">
        <v>77</v>
      </c>
      <c r="E26" s="10" t="s">
        <v>34</v>
      </c>
      <c r="F26" s="6">
        <v>30824</v>
      </c>
      <c r="G26" s="2" t="s">
        <v>107</v>
      </c>
      <c r="H26" s="8">
        <v>85.3</v>
      </c>
      <c r="I26" s="364">
        <v>1.3351</v>
      </c>
      <c r="J26" s="123">
        <v>160</v>
      </c>
      <c r="K26" s="124">
        <v>170</v>
      </c>
      <c r="L26" s="70">
        <v>180</v>
      </c>
      <c r="M26" s="70"/>
      <c r="N26" s="71">
        <f>L26</f>
        <v>180</v>
      </c>
      <c r="O26" s="72">
        <f t="shared" si="0"/>
        <v>240.31799999999998</v>
      </c>
      <c r="P26" s="404" t="s">
        <v>410</v>
      </c>
      <c r="X26" s="11"/>
      <c r="Y26" s="11"/>
      <c r="Z26" s="11"/>
      <c r="AA26" s="11"/>
      <c r="AB26" s="11"/>
      <c r="AC26" s="11"/>
    </row>
    <row r="27" spans="1:29" ht="13.5" thickBot="1">
      <c r="A27" s="175">
        <v>1</v>
      </c>
      <c r="B27" s="393">
        <v>90</v>
      </c>
      <c r="C27" s="176" t="s">
        <v>308</v>
      </c>
      <c r="D27" s="177" t="s">
        <v>30</v>
      </c>
      <c r="E27" s="177" t="s">
        <v>35</v>
      </c>
      <c r="F27" s="178">
        <v>34273</v>
      </c>
      <c r="G27" s="176" t="s">
        <v>109</v>
      </c>
      <c r="H27" s="179">
        <v>88</v>
      </c>
      <c r="I27" s="367">
        <v>1.4131</v>
      </c>
      <c r="J27" s="282">
        <v>125</v>
      </c>
      <c r="K27" s="247">
        <v>130</v>
      </c>
      <c r="L27" s="181">
        <v>132.5</v>
      </c>
      <c r="M27" s="209">
        <v>135</v>
      </c>
      <c r="N27" s="182">
        <f>L27</f>
        <v>132.5</v>
      </c>
      <c r="O27" s="183">
        <f t="shared" si="0"/>
        <v>187.23575</v>
      </c>
      <c r="P27" s="401" t="s">
        <v>422</v>
      </c>
      <c r="X27" s="11"/>
      <c r="Y27" s="11"/>
      <c r="Z27" s="11"/>
      <c r="AA27" s="11"/>
      <c r="AB27" s="11"/>
      <c r="AC27" s="11"/>
    </row>
    <row r="28" spans="1:31" ht="12.75">
      <c r="A28" s="167">
        <v>1</v>
      </c>
      <c r="B28" s="165">
        <v>100</v>
      </c>
      <c r="C28" s="84" t="s">
        <v>305</v>
      </c>
      <c r="D28" s="84" t="s">
        <v>30</v>
      </c>
      <c r="E28" s="84" t="s">
        <v>35</v>
      </c>
      <c r="F28" s="205">
        <v>17440</v>
      </c>
      <c r="G28" s="84" t="s">
        <v>120</v>
      </c>
      <c r="H28" s="7">
        <v>91.6</v>
      </c>
      <c r="I28" s="368">
        <v>2.3112</v>
      </c>
      <c r="J28" s="292">
        <v>125</v>
      </c>
      <c r="K28" s="339">
        <v>130</v>
      </c>
      <c r="L28" s="141">
        <v>135</v>
      </c>
      <c r="M28" s="218"/>
      <c r="N28" s="67">
        <f>K28</f>
        <v>130</v>
      </c>
      <c r="O28" s="68">
        <f t="shared" si="0"/>
        <v>300.456</v>
      </c>
      <c r="P28" s="402" t="s">
        <v>425</v>
      </c>
      <c r="R28" s="109"/>
      <c r="S28" s="109"/>
      <c r="V28" s="74"/>
      <c r="W28" s="75"/>
      <c r="Z28" s="109"/>
      <c r="AA28" s="109"/>
      <c r="AC28" s="75"/>
      <c r="AD28" s="74"/>
      <c r="AE28" s="93"/>
    </row>
    <row r="29" spans="1:29" ht="12.75">
      <c r="A29" s="168">
        <v>1</v>
      </c>
      <c r="B29" s="166">
        <v>100</v>
      </c>
      <c r="C29" s="2" t="s">
        <v>307</v>
      </c>
      <c r="D29" s="10" t="s">
        <v>128</v>
      </c>
      <c r="E29" s="10" t="s">
        <v>35</v>
      </c>
      <c r="F29" s="6">
        <v>29053</v>
      </c>
      <c r="G29" s="2" t="s">
        <v>107</v>
      </c>
      <c r="H29" s="8">
        <v>94.1</v>
      </c>
      <c r="I29" s="364">
        <v>1.2597</v>
      </c>
      <c r="J29" s="123">
        <v>162.5</v>
      </c>
      <c r="K29" s="124">
        <v>172.5</v>
      </c>
      <c r="L29" s="70">
        <v>177.5</v>
      </c>
      <c r="M29" s="70"/>
      <c r="N29" s="71">
        <f>L29</f>
        <v>177.5</v>
      </c>
      <c r="O29" s="72">
        <f t="shared" si="0"/>
        <v>223.59675000000001</v>
      </c>
      <c r="P29" s="404" t="s">
        <v>410</v>
      </c>
      <c r="X29" s="11"/>
      <c r="Y29" s="11"/>
      <c r="Z29" s="11"/>
      <c r="AA29" s="11"/>
      <c r="AB29" s="11"/>
      <c r="AC29" s="11"/>
    </row>
    <row r="30" spans="1:29" ht="12.75" customHeight="1" thickBot="1">
      <c r="A30" s="169">
        <v>2</v>
      </c>
      <c r="B30" s="170">
        <v>100</v>
      </c>
      <c r="C30" s="3" t="s">
        <v>306</v>
      </c>
      <c r="D30" s="114" t="s">
        <v>77</v>
      </c>
      <c r="E30" s="114" t="s">
        <v>34</v>
      </c>
      <c r="F30" s="115">
        <v>26892</v>
      </c>
      <c r="G30" s="3" t="s">
        <v>107</v>
      </c>
      <c r="H30" s="116">
        <v>95.2</v>
      </c>
      <c r="I30" s="370">
        <v>1.25</v>
      </c>
      <c r="J30" s="150">
        <v>150</v>
      </c>
      <c r="K30" s="151">
        <v>160</v>
      </c>
      <c r="L30" s="142">
        <v>177.5</v>
      </c>
      <c r="M30" s="125"/>
      <c r="N30" s="117">
        <f>K30</f>
        <v>160</v>
      </c>
      <c r="O30" s="122">
        <f t="shared" si="0"/>
        <v>200</v>
      </c>
      <c r="P30" s="403" t="s">
        <v>410</v>
      </c>
      <c r="X30" s="11"/>
      <c r="Y30" s="11"/>
      <c r="Z30" s="11"/>
      <c r="AA30" s="11"/>
      <c r="AB30" s="11"/>
      <c r="AC30" s="11"/>
    </row>
    <row r="31" spans="1:29" ht="12.75">
      <c r="A31" s="174">
        <v>1</v>
      </c>
      <c r="B31" s="275">
        <v>110</v>
      </c>
      <c r="C31" s="4" t="s">
        <v>313</v>
      </c>
      <c r="D31" s="30" t="s">
        <v>28</v>
      </c>
      <c r="E31" s="30" t="s">
        <v>33</v>
      </c>
      <c r="F31" s="31">
        <v>31856</v>
      </c>
      <c r="G31" s="4" t="s">
        <v>111</v>
      </c>
      <c r="H31" s="32">
        <v>109.7</v>
      </c>
      <c r="I31" s="366">
        <v>1.1832</v>
      </c>
      <c r="J31" s="158">
        <v>190</v>
      </c>
      <c r="K31" s="159">
        <v>200</v>
      </c>
      <c r="L31" s="77">
        <v>207.5</v>
      </c>
      <c r="M31" s="77"/>
      <c r="N31" s="78">
        <f>L31</f>
        <v>207.5</v>
      </c>
      <c r="O31" s="79">
        <f t="shared" si="0"/>
        <v>245.514</v>
      </c>
      <c r="P31" s="400" t="s">
        <v>410</v>
      </c>
      <c r="X31" s="11"/>
      <c r="Y31" s="11"/>
      <c r="Z31" s="11"/>
      <c r="AA31" s="11"/>
      <c r="AB31" s="11"/>
      <c r="AC31" s="11"/>
    </row>
    <row r="32" spans="1:29" ht="12.75">
      <c r="A32" s="168">
        <v>1</v>
      </c>
      <c r="B32" s="166">
        <v>110</v>
      </c>
      <c r="C32" s="2" t="s">
        <v>315</v>
      </c>
      <c r="D32" s="10" t="s">
        <v>28</v>
      </c>
      <c r="E32" s="10" t="s">
        <v>33</v>
      </c>
      <c r="F32" s="6">
        <v>27467</v>
      </c>
      <c r="G32" s="2" t="s">
        <v>107</v>
      </c>
      <c r="H32" s="8">
        <v>108.3</v>
      </c>
      <c r="I32" s="364">
        <v>1.1872</v>
      </c>
      <c r="J32" s="123">
        <v>227.5</v>
      </c>
      <c r="K32" s="124">
        <v>235</v>
      </c>
      <c r="L32" s="319">
        <v>240</v>
      </c>
      <c r="M32" s="70"/>
      <c r="N32" s="71">
        <v>240</v>
      </c>
      <c r="O32" s="72">
        <f t="shared" si="0"/>
        <v>284.928</v>
      </c>
      <c r="P32" s="404" t="s">
        <v>430</v>
      </c>
      <c r="X32" s="11"/>
      <c r="Y32" s="11"/>
      <c r="Z32" s="11"/>
      <c r="AA32" s="11"/>
      <c r="AB32" s="11"/>
      <c r="AC32" s="11"/>
    </row>
    <row r="33" spans="1:29" ht="12.75">
      <c r="A33" s="168">
        <v>2</v>
      </c>
      <c r="B33" s="166">
        <v>110</v>
      </c>
      <c r="C33" s="2" t="s">
        <v>318</v>
      </c>
      <c r="D33" s="10" t="s">
        <v>52</v>
      </c>
      <c r="E33" s="10" t="s">
        <v>34</v>
      </c>
      <c r="F33" s="6">
        <v>31013</v>
      </c>
      <c r="G33" s="2" t="s">
        <v>107</v>
      </c>
      <c r="H33" s="8">
        <v>110</v>
      </c>
      <c r="I33" s="364">
        <v>1.1821</v>
      </c>
      <c r="J33" s="123">
        <v>180</v>
      </c>
      <c r="K33" s="136">
        <v>190</v>
      </c>
      <c r="L33" s="70">
        <v>190</v>
      </c>
      <c r="M33" s="70"/>
      <c r="N33" s="71">
        <f>L33</f>
        <v>190</v>
      </c>
      <c r="O33" s="72">
        <f t="shared" si="0"/>
        <v>224.599</v>
      </c>
      <c r="P33" s="404" t="s">
        <v>410</v>
      </c>
      <c r="X33" s="11"/>
      <c r="Y33" s="11"/>
      <c r="Z33" s="11"/>
      <c r="AA33" s="11"/>
      <c r="AB33" s="11"/>
      <c r="AC33" s="11"/>
    </row>
    <row r="34" spans="1:29" ht="13.5" thickBot="1">
      <c r="A34" s="175">
        <v>3</v>
      </c>
      <c r="B34" s="393">
        <v>110</v>
      </c>
      <c r="C34" s="176" t="s">
        <v>349</v>
      </c>
      <c r="D34" s="177" t="s">
        <v>77</v>
      </c>
      <c r="E34" s="177" t="s">
        <v>34</v>
      </c>
      <c r="F34" s="178">
        <v>26773</v>
      </c>
      <c r="G34" s="176" t="s">
        <v>107</v>
      </c>
      <c r="H34" s="179">
        <v>107.4</v>
      </c>
      <c r="I34" s="367">
        <v>1.19</v>
      </c>
      <c r="J34" s="282">
        <v>150</v>
      </c>
      <c r="K34" s="247">
        <v>172.5</v>
      </c>
      <c r="L34" s="181">
        <v>180</v>
      </c>
      <c r="M34" s="181"/>
      <c r="N34" s="182">
        <f>L34</f>
        <v>180</v>
      </c>
      <c r="O34" s="183">
        <f t="shared" si="0"/>
        <v>214.2</v>
      </c>
      <c r="P34" s="401" t="s">
        <v>410</v>
      </c>
      <c r="X34" s="11"/>
      <c r="Y34" s="11"/>
      <c r="Z34" s="11"/>
      <c r="AA34" s="11"/>
      <c r="AB34" s="11"/>
      <c r="AC34" s="11"/>
    </row>
    <row r="35" spans="1:29" ht="12.75">
      <c r="A35" s="167">
        <v>1</v>
      </c>
      <c r="B35" s="165">
        <v>125</v>
      </c>
      <c r="C35" s="1" t="s">
        <v>317</v>
      </c>
      <c r="D35" s="9" t="s">
        <v>52</v>
      </c>
      <c r="E35" s="9" t="s">
        <v>34</v>
      </c>
      <c r="F35" s="5">
        <v>22111</v>
      </c>
      <c r="G35" s="1" t="s">
        <v>119</v>
      </c>
      <c r="H35" s="7">
        <v>110.7</v>
      </c>
      <c r="I35" s="368">
        <v>1.3853</v>
      </c>
      <c r="J35" s="148">
        <v>150</v>
      </c>
      <c r="K35" s="153">
        <v>160</v>
      </c>
      <c r="L35" s="141">
        <v>160</v>
      </c>
      <c r="M35" s="66"/>
      <c r="N35" s="67">
        <f>J35</f>
        <v>150</v>
      </c>
      <c r="O35" s="68">
        <f t="shared" si="0"/>
        <v>207.795</v>
      </c>
      <c r="P35" s="402" t="s">
        <v>410</v>
      </c>
      <c r="X35" s="11"/>
      <c r="Y35" s="11"/>
      <c r="Z35" s="11"/>
      <c r="AA35" s="11"/>
      <c r="AB35" s="11"/>
      <c r="AC35" s="11"/>
    </row>
    <row r="36" spans="1:29" ht="12.75">
      <c r="A36" s="168">
        <v>1</v>
      </c>
      <c r="B36" s="166">
        <v>125</v>
      </c>
      <c r="C36" s="2" t="s">
        <v>314</v>
      </c>
      <c r="D36" s="10" t="s">
        <v>28</v>
      </c>
      <c r="E36" s="10" t="s">
        <v>33</v>
      </c>
      <c r="F36" s="6">
        <v>30221</v>
      </c>
      <c r="G36" s="2" t="s">
        <v>107</v>
      </c>
      <c r="H36" s="8">
        <v>113.6</v>
      </c>
      <c r="I36" s="364">
        <v>1.1746</v>
      </c>
      <c r="J36" s="123">
        <v>190</v>
      </c>
      <c r="K36" s="124">
        <v>205</v>
      </c>
      <c r="L36" s="70">
        <v>215</v>
      </c>
      <c r="M36" s="70"/>
      <c r="N36" s="71">
        <f>L36</f>
        <v>215</v>
      </c>
      <c r="O36" s="72">
        <f t="shared" si="0"/>
        <v>252.53900000000002</v>
      </c>
      <c r="P36" s="404" t="s">
        <v>432</v>
      </c>
      <c r="X36" s="11"/>
      <c r="Y36" s="11"/>
      <c r="Z36" s="11"/>
      <c r="AA36" s="11"/>
      <c r="AB36" s="11"/>
      <c r="AC36" s="11"/>
    </row>
    <row r="37" spans="1:44" ht="13.5" thickBot="1">
      <c r="A37" s="169">
        <v>2</v>
      </c>
      <c r="B37" s="170">
        <v>125</v>
      </c>
      <c r="C37" s="3" t="s">
        <v>319</v>
      </c>
      <c r="D37" s="114" t="s">
        <v>30</v>
      </c>
      <c r="E37" s="114" t="s">
        <v>35</v>
      </c>
      <c r="F37" s="115">
        <v>27329</v>
      </c>
      <c r="G37" s="3" t="s">
        <v>107</v>
      </c>
      <c r="H37" s="116">
        <v>118.1</v>
      </c>
      <c r="I37" s="370">
        <v>1.166</v>
      </c>
      <c r="J37" s="150">
        <v>205</v>
      </c>
      <c r="K37" s="337">
        <v>215</v>
      </c>
      <c r="L37" s="142">
        <v>222.5</v>
      </c>
      <c r="M37" s="125"/>
      <c r="N37" s="117">
        <f>K37</f>
        <v>215</v>
      </c>
      <c r="O37" s="122">
        <f t="shared" si="0"/>
        <v>250.69</v>
      </c>
      <c r="P37" s="403" t="s">
        <v>410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ht="12.75">
      <c r="A38" s="174">
        <v>1</v>
      </c>
      <c r="B38" s="275">
        <v>140</v>
      </c>
      <c r="C38" s="4" t="s">
        <v>316</v>
      </c>
      <c r="D38" s="30" t="s">
        <v>380</v>
      </c>
      <c r="E38" s="30" t="s">
        <v>103</v>
      </c>
      <c r="F38" s="31">
        <v>25675</v>
      </c>
      <c r="G38" s="4" t="s">
        <v>117</v>
      </c>
      <c r="H38" s="32">
        <v>140</v>
      </c>
      <c r="I38" s="366">
        <v>1.1094</v>
      </c>
      <c r="J38" s="158">
        <v>210</v>
      </c>
      <c r="K38" s="77">
        <v>220</v>
      </c>
      <c r="L38" s="221">
        <v>227.5</v>
      </c>
      <c r="M38" s="77"/>
      <c r="N38" s="78">
        <v>227.5</v>
      </c>
      <c r="O38" s="79">
        <f t="shared" si="0"/>
        <v>252.3885</v>
      </c>
      <c r="P38" s="400" t="s">
        <v>426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ht="12.75">
      <c r="A39" s="168">
        <v>1</v>
      </c>
      <c r="B39" s="166">
        <v>140</v>
      </c>
      <c r="C39" s="2" t="s">
        <v>316</v>
      </c>
      <c r="D39" s="10" t="s">
        <v>380</v>
      </c>
      <c r="E39" s="10" t="s">
        <v>103</v>
      </c>
      <c r="F39" s="6">
        <v>25675</v>
      </c>
      <c r="G39" s="2" t="s">
        <v>107</v>
      </c>
      <c r="H39" s="8">
        <v>140</v>
      </c>
      <c r="I39" s="364">
        <v>1.1094</v>
      </c>
      <c r="J39" s="123">
        <v>210</v>
      </c>
      <c r="K39" s="124">
        <v>220</v>
      </c>
      <c r="L39" s="70">
        <v>227.5</v>
      </c>
      <c r="M39" s="70"/>
      <c r="N39" s="71">
        <v>227.5</v>
      </c>
      <c r="O39" s="72">
        <f t="shared" si="0"/>
        <v>252.3885</v>
      </c>
      <c r="P39" s="404" t="s">
        <v>410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s="110" customFormat="1" ht="13.5" thickBot="1">
      <c r="A40" s="288">
        <v>2</v>
      </c>
      <c r="B40" s="170">
        <v>140</v>
      </c>
      <c r="C40" s="3" t="s">
        <v>312</v>
      </c>
      <c r="D40" s="114" t="s">
        <v>28</v>
      </c>
      <c r="E40" s="114" t="s">
        <v>33</v>
      </c>
      <c r="F40" s="115">
        <v>27002</v>
      </c>
      <c r="G40" s="3" t="s">
        <v>107</v>
      </c>
      <c r="H40" s="116">
        <v>129.2</v>
      </c>
      <c r="I40" s="370">
        <v>1.1371</v>
      </c>
      <c r="J40" s="150">
        <v>185</v>
      </c>
      <c r="K40" s="125">
        <v>197.5</v>
      </c>
      <c r="L40" s="154">
        <v>220</v>
      </c>
      <c r="M40" s="125"/>
      <c r="N40" s="117">
        <f>K40</f>
        <v>197.5</v>
      </c>
      <c r="O40" s="122">
        <f t="shared" si="0"/>
        <v>224.57725</v>
      </c>
      <c r="P40" s="403" t="s">
        <v>410</v>
      </c>
      <c r="Q40" s="109"/>
      <c r="R40" s="74"/>
      <c r="S40" s="75"/>
      <c r="T40" s="74"/>
      <c r="U40" s="75"/>
      <c r="V40" s="109"/>
      <c r="W40" s="109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</row>
    <row r="41" spans="24:44" ht="12.75">
      <c r="X41" s="270"/>
      <c r="Y41" s="270"/>
      <c r="Z41" s="271"/>
      <c r="AA41" s="272"/>
      <c r="AB41" s="271"/>
      <c r="AC41" s="27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24:44" ht="12.75">
      <c r="X42" s="270"/>
      <c r="Y42" s="270"/>
      <c r="Z42" s="271"/>
      <c r="AA42" s="272"/>
      <c r="AB42" s="271"/>
      <c r="AC42" s="274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s="18" customFormat="1" ht="18.75" thickBot="1">
      <c r="A43" s="16"/>
      <c r="B43" s="16"/>
      <c r="C43" s="16"/>
      <c r="D43" s="293"/>
      <c r="E43" s="293"/>
      <c r="F43" s="16"/>
      <c r="G43" s="101"/>
      <c r="H43" s="293" t="s">
        <v>387</v>
      </c>
      <c r="I43" s="16"/>
      <c r="J43" s="16"/>
      <c r="K43" s="16"/>
      <c r="L43" s="16"/>
      <c r="M43" s="16"/>
      <c r="N43" s="564"/>
      <c r="O43" s="294"/>
      <c r="P43" s="269"/>
      <c r="Q43" s="269"/>
      <c r="R43" s="102"/>
      <c r="S43" s="103"/>
      <c r="T43" s="101"/>
      <c r="U43" s="103"/>
      <c r="V43" s="101"/>
      <c r="W43" s="101"/>
      <c r="X43" s="101"/>
      <c r="Y43" s="101"/>
      <c r="Z43" s="101"/>
      <c r="AA43" s="103"/>
      <c r="AB43" s="101"/>
      <c r="AC43" s="104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ht="12.75">
      <c r="A44" s="340" t="s">
        <v>386</v>
      </c>
      <c r="B44" s="519" t="s">
        <v>4</v>
      </c>
      <c r="C44" s="521" t="s">
        <v>5</v>
      </c>
      <c r="D44" s="521" t="s">
        <v>23</v>
      </c>
      <c r="E44" s="521" t="s">
        <v>24</v>
      </c>
      <c r="F44" s="521" t="s">
        <v>25</v>
      </c>
      <c r="G44" s="521" t="s">
        <v>6</v>
      </c>
      <c r="H44" s="521" t="s">
        <v>3</v>
      </c>
      <c r="I44" s="525" t="s">
        <v>1</v>
      </c>
      <c r="J44" s="502" t="s">
        <v>8</v>
      </c>
      <c r="K44" s="503"/>
      <c r="L44" s="503"/>
      <c r="M44" s="503"/>
      <c r="N44" s="503"/>
      <c r="O44" s="504"/>
      <c r="P44" s="500" t="s">
        <v>400</v>
      </c>
      <c r="Q44" s="270"/>
      <c r="R44" s="271"/>
      <c r="S44" s="272"/>
      <c r="T44" s="271"/>
      <c r="U44" s="272"/>
      <c r="V44" s="270"/>
      <c r="W44" s="27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 s="65" customFormat="1" ht="13.5" thickBot="1">
      <c r="A45" s="509"/>
      <c r="B45" s="520"/>
      <c r="C45" s="522"/>
      <c r="D45" s="522"/>
      <c r="E45" s="522"/>
      <c r="F45" s="522"/>
      <c r="G45" s="522"/>
      <c r="H45" s="522"/>
      <c r="I45" s="526"/>
      <c r="J45" s="58">
        <v>1</v>
      </c>
      <c r="K45" s="59">
        <v>2</v>
      </c>
      <c r="L45" s="59">
        <v>3</v>
      </c>
      <c r="M45" s="59">
        <v>4</v>
      </c>
      <c r="N45" s="60" t="s">
        <v>22</v>
      </c>
      <c r="O45" s="61" t="s">
        <v>1</v>
      </c>
      <c r="P45" s="501"/>
      <c r="Q45" s="270"/>
      <c r="R45" s="271"/>
      <c r="S45" s="272"/>
      <c r="T45" s="271"/>
      <c r="U45" s="272"/>
      <c r="V45" s="270"/>
      <c r="W45" s="270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</row>
    <row r="46" spans="1:44" ht="13.5" thickBot="1">
      <c r="A46" s="236">
        <v>1</v>
      </c>
      <c r="B46" s="233">
        <v>52</v>
      </c>
      <c r="C46" s="226" t="s">
        <v>324</v>
      </c>
      <c r="D46" s="227" t="s">
        <v>52</v>
      </c>
      <c r="E46" s="227" t="s">
        <v>34</v>
      </c>
      <c r="F46" s="228">
        <v>36264</v>
      </c>
      <c r="G46" s="226" t="s">
        <v>110</v>
      </c>
      <c r="H46" s="229">
        <v>41.6</v>
      </c>
      <c r="I46" s="391">
        <v>3.3774</v>
      </c>
      <c r="J46" s="254">
        <v>40</v>
      </c>
      <c r="K46" s="250">
        <v>45</v>
      </c>
      <c r="L46" s="230">
        <v>50</v>
      </c>
      <c r="M46" s="326">
        <v>52.5</v>
      </c>
      <c r="N46" s="231">
        <f>L46</f>
        <v>50</v>
      </c>
      <c r="O46" s="171">
        <f aca="true" t="shared" si="1" ref="O46:O72">N46*I46</f>
        <v>168.87</v>
      </c>
      <c r="P46" s="398" t="s">
        <v>404</v>
      </c>
      <c r="Q46" s="270"/>
      <c r="R46" s="271"/>
      <c r="S46" s="272"/>
      <c r="T46" s="271"/>
      <c r="U46" s="272"/>
      <c r="V46" s="270"/>
      <c r="W46" s="270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3.5" thickBot="1">
      <c r="A47" s="185">
        <v>1</v>
      </c>
      <c r="B47" s="280">
        <v>56</v>
      </c>
      <c r="C47" s="186" t="s">
        <v>322</v>
      </c>
      <c r="D47" s="187" t="s">
        <v>256</v>
      </c>
      <c r="E47" s="187" t="s">
        <v>34</v>
      </c>
      <c r="F47" s="188">
        <v>33828</v>
      </c>
      <c r="G47" s="186" t="s">
        <v>108</v>
      </c>
      <c r="H47" s="189">
        <v>54.9</v>
      </c>
      <c r="I47" s="390">
        <v>2.0906</v>
      </c>
      <c r="J47" s="281">
        <v>115</v>
      </c>
      <c r="K47" s="341">
        <v>120</v>
      </c>
      <c r="L47" s="214">
        <v>130</v>
      </c>
      <c r="M47" s="190"/>
      <c r="N47" s="191">
        <f>K47</f>
        <v>120</v>
      </c>
      <c r="O47" s="192">
        <f t="shared" si="1"/>
        <v>250.87199999999999</v>
      </c>
      <c r="P47" s="399" t="s">
        <v>403</v>
      </c>
      <c r="Q47" s="270"/>
      <c r="R47" s="271"/>
      <c r="S47" s="272"/>
      <c r="T47" s="271"/>
      <c r="U47" s="272"/>
      <c r="V47" s="270"/>
      <c r="W47" s="270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2.75">
      <c r="A48" s="167">
        <v>1</v>
      </c>
      <c r="B48" s="165">
        <v>67.5</v>
      </c>
      <c r="C48" s="1" t="s">
        <v>320</v>
      </c>
      <c r="D48" s="9" t="s">
        <v>30</v>
      </c>
      <c r="E48" s="9" t="s">
        <v>35</v>
      </c>
      <c r="F48" s="5">
        <v>31718</v>
      </c>
      <c r="G48" s="1" t="s">
        <v>107</v>
      </c>
      <c r="H48" s="7">
        <v>67.5</v>
      </c>
      <c r="I48" s="368">
        <v>1.5983</v>
      </c>
      <c r="J48" s="148">
        <v>175</v>
      </c>
      <c r="K48" s="149">
        <v>187.5</v>
      </c>
      <c r="L48" s="66">
        <v>195</v>
      </c>
      <c r="M48" s="66"/>
      <c r="N48" s="67">
        <f>L48</f>
        <v>195</v>
      </c>
      <c r="O48" s="68">
        <f t="shared" si="1"/>
        <v>311.6685</v>
      </c>
      <c r="P48" s="402" t="s">
        <v>410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29" ht="13.5" thickBot="1">
      <c r="A49" s="169">
        <v>2</v>
      </c>
      <c r="B49" s="170">
        <v>67.5</v>
      </c>
      <c r="C49" s="3" t="s">
        <v>323</v>
      </c>
      <c r="D49" s="114" t="s">
        <v>52</v>
      </c>
      <c r="E49" s="114" t="s">
        <v>34</v>
      </c>
      <c r="F49" s="115">
        <v>29791</v>
      </c>
      <c r="G49" s="3" t="s">
        <v>107</v>
      </c>
      <c r="H49" s="116">
        <v>61.5</v>
      </c>
      <c r="I49" s="370">
        <v>1.7423</v>
      </c>
      <c r="J49" s="150">
        <v>120</v>
      </c>
      <c r="K49" s="151">
        <v>130</v>
      </c>
      <c r="L49" s="125">
        <v>137.5</v>
      </c>
      <c r="M49" s="125"/>
      <c r="N49" s="117">
        <f>L49</f>
        <v>137.5</v>
      </c>
      <c r="O49" s="122">
        <f t="shared" si="1"/>
        <v>239.56625</v>
      </c>
      <c r="P49" s="403" t="s">
        <v>410</v>
      </c>
      <c r="X49" s="11"/>
      <c r="Y49" s="11"/>
      <c r="Z49" s="11"/>
      <c r="AA49" s="11"/>
      <c r="AB49" s="11"/>
      <c r="AC49" s="11"/>
    </row>
    <row r="50" spans="1:29" ht="13.5" thickBot="1">
      <c r="A50" s="185">
        <v>1</v>
      </c>
      <c r="B50" s="280">
        <v>75</v>
      </c>
      <c r="C50" s="186" t="s">
        <v>321</v>
      </c>
      <c r="D50" s="187" t="s">
        <v>112</v>
      </c>
      <c r="E50" s="187" t="s">
        <v>62</v>
      </c>
      <c r="F50" s="188">
        <v>29116</v>
      </c>
      <c r="G50" s="186" t="s">
        <v>107</v>
      </c>
      <c r="H50" s="189">
        <v>74.1</v>
      </c>
      <c r="I50" s="390">
        <v>1.4815</v>
      </c>
      <c r="J50" s="281">
        <v>180</v>
      </c>
      <c r="K50" s="284">
        <v>190</v>
      </c>
      <c r="L50" s="190">
        <v>190</v>
      </c>
      <c r="M50" s="190"/>
      <c r="N50" s="191">
        <f>L50</f>
        <v>190</v>
      </c>
      <c r="O50" s="192">
        <f t="shared" si="1"/>
        <v>281.485</v>
      </c>
      <c r="P50" s="399" t="s">
        <v>410</v>
      </c>
      <c r="X50" s="11"/>
      <c r="Y50" s="11"/>
      <c r="Z50" s="11"/>
      <c r="AA50" s="11"/>
      <c r="AB50" s="11"/>
      <c r="AC50" s="11"/>
    </row>
    <row r="51" spans="1:23" s="110" customFormat="1" ht="12.75">
      <c r="A51" s="287">
        <v>1</v>
      </c>
      <c r="B51" s="165">
        <v>82.5</v>
      </c>
      <c r="C51" s="1" t="s">
        <v>297</v>
      </c>
      <c r="D51" s="9" t="s">
        <v>139</v>
      </c>
      <c r="E51" s="9" t="s">
        <v>32</v>
      </c>
      <c r="F51" s="5">
        <v>20144</v>
      </c>
      <c r="G51" s="1" t="s">
        <v>119</v>
      </c>
      <c r="H51" s="7">
        <v>81.2</v>
      </c>
      <c r="I51" s="368">
        <v>1.9051</v>
      </c>
      <c r="J51" s="148">
        <v>120</v>
      </c>
      <c r="K51" s="66">
        <v>130</v>
      </c>
      <c r="L51" s="153">
        <v>140</v>
      </c>
      <c r="M51" s="66"/>
      <c r="N51" s="67">
        <f>K51</f>
        <v>130</v>
      </c>
      <c r="O51" s="68">
        <f t="shared" si="1"/>
        <v>247.663</v>
      </c>
      <c r="P51" s="402" t="s">
        <v>410</v>
      </c>
      <c r="Q51" s="109"/>
      <c r="R51" s="74"/>
      <c r="S51" s="75"/>
      <c r="T51" s="74"/>
      <c r="U51" s="75"/>
      <c r="V51" s="109"/>
      <c r="W51" s="109"/>
    </row>
    <row r="52" spans="1:29" ht="12.75">
      <c r="A52" s="168">
        <v>1</v>
      </c>
      <c r="B52" s="166">
        <v>82.5</v>
      </c>
      <c r="C52" s="2" t="s">
        <v>300</v>
      </c>
      <c r="D52" s="10" t="s">
        <v>115</v>
      </c>
      <c r="E52" s="10" t="s">
        <v>115</v>
      </c>
      <c r="F52" s="6">
        <v>30810</v>
      </c>
      <c r="G52" s="2" t="s">
        <v>107</v>
      </c>
      <c r="H52" s="8">
        <v>82.2</v>
      </c>
      <c r="I52" s="364">
        <v>1.3699</v>
      </c>
      <c r="J52" s="123">
        <v>245</v>
      </c>
      <c r="K52" s="83">
        <v>255</v>
      </c>
      <c r="L52" s="137">
        <v>0</v>
      </c>
      <c r="M52" s="70"/>
      <c r="N52" s="71">
        <f>J52</f>
        <v>245</v>
      </c>
      <c r="O52" s="72">
        <f t="shared" si="1"/>
        <v>335.6255</v>
      </c>
      <c r="P52" s="404" t="s">
        <v>410</v>
      </c>
      <c r="X52" s="11"/>
      <c r="Y52" s="11"/>
      <c r="Z52" s="11"/>
      <c r="AA52" s="11"/>
      <c r="AB52" s="11"/>
      <c r="AC52" s="11"/>
    </row>
    <row r="53" spans="1:29" ht="13.5" thickBot="1">
      <c r="A53" s="169">
        <v>2</v>
      </c>
      <c r="B53" s="170">
        <v>82.5</v>
      </c>
      <c r="C53" s="3" t="s">
        <v>325</v>
      </c>
      <c r="D53" s="114" t="s">
        <v>28</v>
      </c>
      <c r="E53" s="114" t="s">
        <v>33</v>
      </c>
      <c r="F53" s="115">
        <v>29647</v>
      </c>
      <c r="G53" s="3" t="s">
        <v>107</v>
      </c>
      <c r="H53" s="116">
        <v>76.8</v>
      </c>
      <c r="I53" s="370">
        <v>1.4403</v>
      </c>
      <c r="J53" s="150">
        <v>207.5</v>
      </c>
      <c r="K53" s="151">
        <v>215</v>
      </c>
      <c r="L53" s="142">
        <v>227.5</v>
      </c>
      <c r="M53" s="125"/>
      <c r="N53" s="117">
        <f>K53</f>
        <v>215</v>
      </c>
      <c r="O53" s="122">
        <f t="shared" si="1"/>
        <v>309.6645</v>
      </c>
      <c r="P53" s="403" t="s">
        <v>410</v>
      </c>
      <c r="X53" s="11"/>
      <c r="Y53" s="11"/>
      <c r="Z53" s="11"/>
      <c r="AA53" s="11"/>
      <c r="AB53" s="11"/>
      <c r="AC53" s="11"/>
    </row>
    <row r="54" spans="1:29" ht="12.75">
      <c r="A54" s="174">
        <v>1</v>
      </c>
      <c r="B54" s="275">
        <v>90</v>
      </c>
      <c r="C54" s="4" t="s">
        <v>327</v>
      </c>
      <c r="D54" s="30" t="s">
        <v>112</v>
      </c>
      <c r="E54" s="30" t="s">
        <v>62</v>
      </c>
      <c r="F54" s="31">
        <v>24326</v>
      </c>
      <c r="G54" s="4" t="s">
        <v>117</v>
      </c>
      <c r="H54" s="32">
        <v>89.5</v>
      </c>
      <c r="I54" s="366">
        <v>1.3363</v>
      </c>
      <c r="J54" s="158">
        <v>250</v>
      </c>
      <c r="K54" s="342">
        <v>265</v>
      </c>
      <c r="L54" s="86">
        <v>270</v>
      </c>
      <c r="M54" s="77"/>
      <c r="N54" s="78">
        <f>K54</f>
        <v>265</v>
      </c>
      <c r="O54" s="79">
        <f t="shared" si="1"/>
        <v>354.1195</v>
      </c>
      <c r="P54" s="400" t="s">
        <v>409</v>
      </c>
      <c r="X54" s="11"/>
      <c r="Y54" s="11"/>
      <c r="Z54" s="11"/>
      <c r="AA54" s="11"/>
      <c r="AB54" s="11"/>
      <c r="AC54" s="11"/>
    </row>
    <row r="55" spans="1:29" ht="12.75">
      <c r="A55" s="168">
        <v>2</v>
      </c>
      <c r="B55" s="166">
        <v>90</v>
      </c>
      <c r="C55" s="2" t="s">
        <v>369</v>
      </c>
      <c r="D55" s="10" t="s">
        <v>52</v>
      </c>
      <c r="E55" s="10" t="s">
        <v>34</v>
      </c>
      <c r="F55" s="6">
        <v>25852</v>
      </c>
      <c r="G55" s="2" t="s">
        <v>117</v>
      </c>
      <c r="H55" s="8">
        <v>85.3</v>
      </c>
      <c r="I55" s="364">
        <v>1.3351</v>
      </c>
      <c r="J55" s="152">
        <v>190</v>
      </c>
      <c r="K55" s="124">
        <v>190</v>
      </c>
      <c r="L55" s="83">
        <v>195</v>
      </c>
      <c r="M55" s="70"/>
      <c r="N55" s="71">
        <f>K55</f>
        <v>190</v>
      </c>
      <c r="O55" s="72">
        <f t="shared" si="1"/>
        <v>253.66899999999998</v>
      </c>
      <c r="P55" s="404" t="s">
        <v>410</v>
      </c>
      <c r="X55" s="11"/>
      <c r="Y55" s="11"/>
      <c r="Z55" s="11"/>
      <c r="AA55" s="11"/>
      <c r="AB55" s="11"/>
      <c r="AC55" s="11"/>
    </row>
    <row r="56" spans="1:29" ht="12.75">
      <c r="A56" s="168">
        <v>1</v>
      </c>
      <c r="B56" s="166">
        <v>90</v>
      </c>
      <c r="C56" s="2" t="s">
        <v>350</v>
      </c>
      <c r="D56" s="10" t="s">
        <v>351</v>
      </c>
      <c r="E56" s="10" t="s">
        <v>35</v>
      </c>
      <c r="F56" s="6">
        <v>17214</v>
      </c>
      <c r="G56" s="2" t="s">
        <v>120</v>
      </c>
      <c r="H56" s="8">
        <v>86.4</v>
      </c>
      <c r="I56" s="364">
        <v>2.3998</v>
      </c>
      <c r="J56" s="123">
        <v>120</v>
      </c>
      <c r="K56" s="124">
        <v>130</v>
      </c>
      <c r="L56" s="83">
        <v>140</v>
      </c>
      <c r="M56" s="70"/>
      <c r="N56" s="71">
        <f>K56</f>
        <v>130</v>
      </c>
      <c r="O56" s="72">
        <f t="shared" si="1"/>
        <v>311.974</v>
      </c>
      <c r="P56" s="404" t="s">
        <v>410</v>
      </c>
      <c r="X56" s="11"/>
      <c r="Y56" s="11"/>
      <c r="Z56" s="11"/>
      <c r="AA56" s="11"/>
      <c r="AB56" s="11"/>
      <c r="AC56" s="11"/>
    </row>
    <row r="57" spans="1:29" ht="12.75">
      <c r="A57" s="168">
        <v>1</v>
      </c>
      <c r="B57" s="166">
        <v>90</v>
      </c>
      <c r="C57" s="2" t="s">
        <v>330</v>
      </c>
      <c r="D57" s="10" t="s">
        <v>52</v>
      </c>
      <c r="E57" s="10" t="s">
        <v>34</v>
      </c>
      <c r="F57" s="6">
        <v>28502</v>
      </c>
      <c r="G57" s="2" t="s">
        <v>107</v>
      </c>
      <c r="H57" s="8">
        <v>86.9</v>
      </c>
      <c r="I57" s="364">
        <v>1.3179</v>
      </c>
      <c r="J57" s="123">
        <v>210</v>
      </c>
      <c r="K57" s="136">
        <v>220</v>
      </c>
      <c r="L57" s="83">
        <v>225</v>
      </c>
      <c r="M57" s="70"/>
      <c r="N57" s="71">
        <f>J57</f>
        <v>210</v>
      </c>
      <c r="O57" s="72">
        <f t="shared" si="1"/>
        <v>276.759</v>
      </c>
      <c r="P57" s="404" t="s">
        <v>410</v>
      </c>
      <c r="X57" s="11"/>
      <c r="Y57" s="11"/>
      <c r="Z57" s="11"/>
      <c r="AA57" s="11"/>
      <c r="AB57" s="11"/>
      <c r="AC57" s="11"/>
    </row>
    <row r="58" spans="1:29" ht="13.5" thickBot="1">
      <c r="A58" s="175">
        <v>1</v>
      </c>
      <c r="B58" s="393">
        <v>90</v>
      </c>
      <c r="C58" s="176" t="s">
        <v>329</v>
      </c>
      <c r="D58" s="177" t="s">
        <v>77</v>
      </c>
      <c r="E58" s="177" t="s">
        <v>34</v>
      </c>
      <c r="F58" s="178">
        <v>34521</v>
      </c>
      <c r="G58" s="176" t="s">
        <v>109</v>
      </c>
      <c r="H58" s="179">
        <v>88.4</v>
      </c>
      <c r="I58" s="367">
        <v>1.4738</v>
      </c>
      <c r="J58" s="282">
        <v>105</v>
      </c>
      <c r="K58" s="247">
        <v>110</v>
      </c>
      <c r="L58" s="209">
        <v>117.5</v>
      </c>
      <c r="M58" s="181"/>
      <c r="N58" s="182">
        <f>K58</f>
        <v>110</v>
      </c>
      <c r="O58" s="183">
        <f t="shared" si="1"/>
        <v>162.118</v>
      </c>
      <c r="P58" s="401" t="s">
        <v>405</v>
      </c>
      <c r="X58" s="11"/>
      <c r="Y58" s="11"/>
      <c r="Z58" s="11"/>
      <c r="AA58" s="11"/>
      <c r="AB58" s="11"/>
      <c r="AC58" s="11"/>
    </row>
    <row r="59" spans="1:29" ht="12.75">
      <c r="A59" s="167">
        <v>1</v>
      </c>
      <c r="B59" s="165">
        <v>100</v>
      </c>
      <c r="C59" s="1" t="s">
        <v>334</v>
      </c>
      <c r="D59" s="9" t="s">
        <v>52</v>
      </c>
      <c r="E59" s="9" t="s">
        <v>34</v>
      </c>
      <c r="F59" s="5">
        <v>25727</v>
      </c>
      <c r="G59" s="1" t="s">
        <v>117</v>
      </c>
      <c r="H59" s="7">
        <v>99.4</v>
      </c>
      <c r="I59" s="368">
        <v>1.2249</v>
      </c>
      <c r="J59" s="148">
        <v>230</v>
      </c>
      <c r="K59" s="149">
        <v>240</v>
      </c>
      <c r="L59" s="66">
        <v>252.5</v>
      </c>
      <c r="M59" s="66"/>
      <c r="N59" s="67">
        <f>L59</f>
        <v>252.5</v>
      </c>
      <c r="O59" s="68">
        <f t="shared" si="1"/>
        <v>309.28725000000003</v>
      </c>
      <c r="P59" s="402" t="s">
        <v>410</v>
      </c>
      <c r="X59" s="11"/>
      <c r="Y59" s="11"/>
      <c r="Z59" s="11"/>
      <c r="AA59" s="11"/>
      <c r="AB59" s="11"/>
      <c r="AC59" s="11"/>
    </row>
    <row r="60" spans="1:29" ht="12.75">
      <c r="A60" s="168">
        <v>2</v>
      </c>
      <c r="B60" s="166">
        <v>100</v>
      </c>
      <c r="C60" s="2" t="s">
        <v>335</v>
      </c>
      <c r="D60" s="10" t="s">
        <v>112</v>
      </c>
      <c r="E60" s="10" t="s">
        <v>62</v>
      </c>
      <c r="F60" s="6">
        <v>25500</v>
      </c>
      <c r="G60" s="2" t="s">
        <v>117</v>
      </c>
      <c r="H60" s="8">
        <v>97.9</v>
      </c>
      <c r="I60" s="364">
        <v>1.2365</v>
      </c>
      <c r="J60" s="152">
        <v>250</v>
      </c>
      <c r="K60" s="136">
        <v>250</v>
      </c>
      <c r="L60" s="70">
        <v>250</v>
      </c>
      <c r="M60" s="83"/>
      <c r="N60" s="71">
        <f>L60</f>
        <v>250</v>
      </c>
      <c r="O60" s="72">
        <f t="shared" si="1"/>
        <v>309.125</v>
      </c>
      <c r="P60" s="404" t="s">
        <v>410</v>
      </c>
      <c r="X60" s="11"/>
      <c r="Y60" s="11"/>
      <c r="Z60" s="11"/>
      <c r="AA60" s="11"/>
      <c r="AB60" s="11"/>
      <c r="AC60" s="11"/>
    </row>
    <row r="61" spans="1:23" s="110" customFormat="1" ht="12.75">
      <c r="A61" s="279" t="s">
        <v>391</v>
      </c>
      <c r="B61" s="166">
        <v>100</v>
      </c>
      <c r="C61" s="2" t="s">
        <v>326</v>
      </c>
      <c r="D61" s="10" t="s">
        <v>112</v>
      </c>
      <c r="E61" s="10" t="s">
        <v>62</v>
      </c>
      <c r="F61" s="6">
        <v>31133</v>
      </c>
      <c r="G61" s="2" t="s">
        <v>107</v>
      </c>
      <c r="H61" s="8">
        <v>94.8</v>
      </c>
      <c r="I61" s="364">
        <v>1.2533</v>
      </c>
      <c r="J61" s="152">
        <v>262.5</v>
      </c>
      <c r="K61" s="83">
        <v>262.5</v>
      </c>
      <c r="L61" s="136">
        <v>265</v>
      </c>
      <c r="M61" s="70"/>
      <c r="N61" s="71">
        <v>0</v>
      </c>
      <c r="O61" s="72">
        <f t="shared" si="1"/>
        <v>0</v>
      </c>
      <c r="P61" s="404" t="s">
        <v>410</v>
      </c>
      <c r="Q61" s="109"/>
      <c r="R61" s="74"/>
      <c r="S61" s="75"/>
      <c r="T61" s="74"/>
      <c r="U61" s="75"/>
      <c r="V61" s="109"/>
      <c r="W61" s="109"/>
    </row>
    <row r="62" spans="1:29" ht="13.5" thickBot="1">
      <c r="A62" s="169">
        <v>2</v>
      </c>
      <c r="B62" s="170">
        <v>100</v>
      </c>
      <c r="C62" s="3" t="s">
        <v>335</v>
      </c>
      <c r="D62" s="114" t="s">
        <v>112</v>
      </c>
      <c r="E62" s="114" t="s">
        <v>62</v>
      </c>
      <c r="F62" s="115">
        <v>25500</v>
      </c>
      <c r="G62" s="3" t="s">
        <v>107</v>
      </c>
      <c r="H62" s="116">
        <v>97.9</v>
      </c>
      <c r="I62" s="370">
        <v>1.2328</v>
      </c>
      <c r="J62" s="157">
        <v>250</v>
      </c>
      <c r="K62" s="154">
        <v>250</v>
      </c>
      <c r="L62" s="125">
        <v>250</v>
      </c>
      <c r="M62" s="142"/>
      <c r="N62" s="117">
        <f>L62</f>
        <v>250</v>
      </c>
      <c r="O62" s="122">
        <f t="shared" si="1"/>
        <v>308.2</v>
      </c>
      <c r="P62" s="403" t="s">
        <v>410</v>
      </c>
      <c r="X62" s="11"/>
      <c r="Y62" s="11"/>
      <c r="Z62" s="11"/>
      <c r="AA62" s="11"/>
      <c r="AB62" s="11"/>
      <c r="AC62" s="11"/>
    </row>
    <row r="63" spans="1:29" ht="12.75">
      <c r="A63" s="174">
        <v>1</v>
      </c>
      <c r="B63" s="275">
        <v>110</v>
      </c>
      <c r="C63" s="4" t="s">
        <v>328</v>
      </c>
      <c r="D63" s="30" t="s">
        <v>52</v>
      </c>
      <c r="E63" s="30" t="s">
        <v>34</v>
      </c>
      <c r="F63" s="31">
        <v>22565</v>
      </c>
      <c r="G63" s="4" t="s">
        <v>107</v>
      </c>
      <c r="H63" s="32">
        <v>108</v>
      </c>
      <c r="I63" s="366">
        <v>1.1885</v>
      </c>
      <c r="J63" s="158">
        <v>315</v>
      </c>
      <c r="K63" s="159">
        <v>325</v>
      </c>
      <c r="L63" s="86">
        <v>0</v>
      </c>
      <c r="M63" s="77"/>
      <c r="N63" s="78">
        <v>325</v>
      </c>
      <c r="O63" s="79">
        <f t="shared" si="1"/>
        <v>386.2625</v>
      </c>
      <c r="P63" s="400" t="s">
        <v>412</v>
      </c>
      <c r="X63" s="11"/>
      <c r="Y63" s="11"/>
      <c r="Z63" s="11"/>
      <c r="AA63" s="11"/>
      <c r="AB63" s="11"/>
      <c r="AC63" s="11"/>
    </row>
    <row r="64" spans="1:29" ht="12.75">
      <c r="A64" s="168">
        <v>1</v>
      </c>
      <c r="B64" s="166">
        <v>110</v>
      </c>
      <c r="C64" s="2" t="s">
        <v>328</v>
      </c>
      <c r="D64" s="10" t="s">
        <v>52</v>
      </c>
      <c r="E64" s="10" t="s">
        <v>34</v>
      </c>
      <c r="F64" s="6">
        <v>22565</v>
      </c>
      <c r="G64" s="2" t="s">
        <v>117</v>
      </c>
      <c r="H64" s="8">
        <v>108</v>
      </c>
      <c r="I64" s="364">
        <v>1.3596</v>
      </c>
      <c r="J64" s="123">
        <v>315</v>
      </c>
      <c r="K64" s="338">
        <v>325</v>
      </c>
      <c r="L64" s="83">
        <v>0</v>
      </c>
      <c r="M64" s="70"/>
      <c r="N64" s="71">
        <v>325</v>
      </c>
      <c r="O64" s="72">
        <f>N64*I64</f>
        <v>441.86999999999995</v>
      </c>
      <c r="P64" s="404" t="s">
        <v>407</v>
      </c>
      <c r="X64" s="11"/>
      <c r="Y64" s="11"/>
      <c r="Z64" s="11"/>
      <c r="AA64" s="11"/>
      <c r="AB64" s="11"/>
      <c r="AC64" s="11"/>
    </row>
    <row r="65" spans="1:29" ht="12.75">
      <c r="A65" s="168">
        <v>2</v>
      </c>
      <c r="B65" s="166">
        <v>110</v>
      </c>
      <c r="C65" s="2" t="s">
        <v>331</v>
      </c>
      <c r="D65" s="10" t="s">
        <v>332</v>
      </c>
      <c r="E65" s="10" t="s">
        <v>333</v>
      </c>
      <c r="F65" s="6">
        <v>28521</v>
      </c>
      <c r="G65" s="2" t="s">
        <v>107</v>
      </c>
      <c r="H65" s="8">
        <v>110</v>
      </c>
      <c r="I65" s="364">
        <v>1.1821</v>
      </c>
      <c r="J65" s="123">
        <v>280</v>
      </c>
      <c r="K65" s="70">
        <v>290</v>
      </c>
      <c r="L65" s="137">
        <v>300</v>
      </c>
      <c r="M65" s="70"/>
      <c r="N65" s="71">
        <v>290</v>
      </c>
      <c r="O65" s="72">
        <f t="shared" si="1"/>
        <v>342.80899999999997</v>
      </c>
      <c r="P65" s="404" t="s">
        <v>410</v>
      </c>
      <c r="X65" s="11"/>
      <c r="Y65" s="11"/>
      <c r="Z65" s="11"/>
      <c r="AA65" s="11"/>
      <c r="AB65" s="11"/>
      <c r="AC65" s="11"/>
    </row>
    <row r="66" spans="1:29" ht="12.75">
      <c r="A66" s="168">
        <v>3</v>
      </c>
      <c r="B66" s="166">
        <v>110</v>
      </c>
      <c r="C66" s="2" t="s">
        <v>349</v>
      </c>
      <c r="D66" s="10" t="s">
        <v>77</v>
      </c>
      <c r="E66" s="10" t="s">
        <v>34</v>
      </c>
      <c r="F66" s="6">
        <v>26773</v>
      </c>
      <c r="G66" s="2" t="s">
        <v>107</v>
      </c>
      <c r="H66" s="8">
        <v>107.4</v>
      </c>
      <c r="I66" s="364">
        <v>1.19</v>
      </c>
      <c r="J66" s="152">
        <v>230</v>
      </c>
      <c r="K66" s="124">
        <v>240</v>
      </c>
      <c r="L66" s="83">
        <v>0</v>
      </c>
      <c r="M66" s="70"/>
      <c r="N66" s="71">
        <v>240</v>
      </c>
      <c r="O66" s="72">
        <f t="shared" si="1"/>
        <v>285.59999999999997</v>
      </c>
      <c r="P66" s="404" t="s">
        <v>410</v>
      </c>
      <c r="X66" s="11"/>
      <c r="Y66" s="11"/>
      <c r="Z66" s="11"/>
      <c r="AA66" s="11"/>
      <c r="AB66" s="11"/>
      <c r="AC66" s="11"/>
    </row>
    <row r="67" spans="1:29" ht="13.5" thickBot="1">
      <c r="A67" s="175">
        <v>4</v>
      </c>
      <c r="B67" s="393">
        <v>110</v>
      </c>
      <c r="C67" s="176" t="s">
        <v>339</v>
      </c>
      <c r="D67" s="177" t="s">
        <v>52</v>
      </c>
      <c r="E67" s="177" t="s">
        <v>34</v>
      </c>
      <c r="F67" s="178">
        <v>30370</v>
      </c>
      <c r="G67" s="176" t="s">
        <v>107</v>
      </c>
      <c r="H67" s="179">
        <v>110.4</v>
      </c>
      <c r="I67" s="367">
        <v>1.1821</v>
      </c>
      <c r="J67" s="283">
        <v>200</v>
      </c>
      <c r="K67" s="247">
        <v>200</v>
      </c>
      <c r="L67" s="209">
        <v>215</v>
      </c>
      <c r="M67" s="181"/>
      <c r="N67" s="182">
        <v>200</v>
      </c>
      <c r="O67" s="183">
        <f t="shared" si="1"/>
        <v>236.42</v>
      </c>
      <c r="P67" s="401" t="s">
        <v>410</v>
      </c>
      <c r="X67" s="11"/>
      <c r="Y67" s="11"/>
      <c r="Z67" s="11"/>
      <c r="AA67" s="11"/>
      <c r="AB67" s="11"/>
      <c r="AC67" s="11"/>
    </row>
    <row r="68" spans="1:16" ht="12.75">
      <c r="A68" s="167">
        <v>1</v>
      </c>
      <c r="B68" s="165">
        <v>125</v>
      </c>
      <c r="C68" s="84" t="s">
        <v>384</v>
      </c>
      <c r="D68" s="84" t="s">
        <v>385</v>
      </c>
      <c r="E68" s="84" t="s">
        <v>35</v>
      </c>
      <c r="F68" s="205">
        <v>29590</v>
      </c>
      <c r="G68" s="84" t="s">
        <v>107</v>
      </c>
      <c r="H68" s="84">
        <v>123.4</v>
      </c>
      <c r="I68" s="368">
        <v>1.1534</v>
      </c>
      <c r="J68" s="292">
        <v>315</v>
      </c>
      <c r="K68" s="218">
        <v>325</v>
      </c>
      <c r="L68" s="141">
        <v>345</v>
      </c>
      <c r="M68" s="218"/>
      <c r="N68" s="67">
        <v>325</v>
      </c>
      <c r="O68" s="68">
        <f t="shared" si="1"/>
        <v>374.855</v>
      </c>
      <c r="P68" s="402" t="s">
        <v>413</v>
      </c>
    </row>
    <row r="69" spans="1:29" ht="12.75">
      <c r="A69" s="168">
        <v>2</v>
      </c>
      <c r="B69" s="166">
        <v>125</v>
      </c>
      <c r="C69" s="2" t="s">
        <v>337</v>
      </c>
      <c r="D69" s="10" t="s">
        <v>332</v>
      </c>
      <c r="E69" s="10" t="s">
        <v>333</v>
      </c>
      <c r="F69" s="6">
        <v>29189</v>
      </c>
      <c r="G69" s="2" t="s">
        <v>107</v>
      </c>
      <c r="H69" s="8">
        <v>121.5</v>
      </c>
      <c r="I69" s="364">
        <v>1.1583</v>
      </c>
      <c r="J69" s="152">
        <v>310</v>
      </c>
      <c r="K69" s="124">
        <v>315</v>
      </c>
      <c r="L69" s="83">
        <v>327.5</v>
      </c>
      <c r="M69" s="70"/>
      <c r="N69" s="71">
        <v>315</v>
      </c>
      <c r="O69" s="72">
        <f t="shared" si="1"/>
        <v>364.8645</v>
      </c>
      <c r="P69" s="404" t="s">
        <v>410</v>
      </c>
      <c r="X69" s="11"/>
      <c r="Y69" s="11"/>
      <c r="Z69" s="11"/>
      <c r="AA69" s="11"/>
      <c r="AB69" s="11"/>
      <c r="AC69" s="11"/>
    </row>
    <row r="70" spans="1:23" s="110" customFormat="1" ht="13.5" thickBot="1">
      <c r="A70" s="288">
        <v>3</v>
      </c>
      <c r="B70" s="170">
        <v>125</v>
      </c>
      <c r="C70" s="3" t="s">
        <v>336</v>
      </c>
      <c r="D70" s="114" t="s">
        <v>30</v>
      </c>
      <c r="E70" s="114" t="s">
        <v>35</v>
      </c>
      <c r="F70" s="115">
        <v>30099</v>
      </c>
      <c r="G70" s="3" t="s">
        <v>107</v>
      </c>
      <c r="H70" s="116">
        <v>118</v>
      </c>
      <c r="I70" s="370">
        <v>1.166</v>
      </c>
      <c r="J70" s="150">
        <v>270</v>
      </c>
      <c r="K70" s="125">
        <v>280</v>
      </c>
      <c r="L70" s="154">
        <v>295</v>
      </c>
      <c r="M70" s="125"/>
      <c r="N70" s="117">
        <v>280</v>
      </c>
      <c r="O70" s="122">
        <f t="shared" si="1"/>
        <v>326.47999999999996</v>
      </c>
      <c r="P70" s="403" t="s">
        <v>410</v>
      </c>
      <c r="Q70" s="109"/>
      <c r="R70" s="74"/>
      <c r="S70" s="75"/>
      <c r="T70" s="74"/>
      <c r="U70" s="75"/>
      <c r="V70" s="109"/>
      <c r="W70" s="109"/>
    </row>
    <row r="71" spans="1:29" ht="12.75">
      <c r="A71" s="174">
        <v>1</v>
      </c>
      <c r="B71" s="275">
        <v>140</v>
      </c>
      <c r="C71" s="4" t="s">
        <v>340</v>
      </c>
      <c r="D71" s="30" t="s">
        <v>242</v>
      </c>
      <c r="E71" s="30" t="s">
        <v>62</v>
      </c>
      <c r="F71" s="31">
        <v>24265</v>
      </c>
      <c r="G71" s="4" t="s">
        <v>117</v>
      </c>
      <c r="H71" s="32">
        <v>129.7</v>
      </c>
      <c r="I71" s="366">
        <v>1.1715</v>
      </c>
      <c r="J71" s="158">
        <v>350</v>
      </c>
      <c r="K71" s="159">
        <v>360</v>
      </c>
      <c r="L71" s="77">
        <v>370</v>
      </c>
      <c r="M71" s="77"/>
      <c r="N71" s="78">
        <v>370</v>
      </c>
      <c r="O71" s="79">
        <f t="shared" si="1"/>
        <v>433.455</v>
      </c>
      <c r="P71" s="400" t="s">
        <v>408</v>
      </c>
      <c r="X71" s="11"/>
      <c r="Y71" s="11"/>
      <c r="Z71" s="11"/>
      <c r="AA71" s="11"/>
      <c r="AB71" s="11"/>
      <c r="AC71" s="11"/>
    </row>
    <row r="72" spans="1:29" ht="13.5" thickBot="1">
      <c r="A72" s="169">
        <v>1</v>
      </c>
      <c r="B72" s="170">
        <v>140</v>
      </c>
      <c r="C72" s="3" t="s">
        <v>340</v>
      </c>
      <c r="D72" s="114" t="s">
        <v>242</v>
      </c>
      <c r="E72" s="114" t="s">
        <v>62</v>
      </c>
      <c r="F72" s="115">
        <v>24265</v>
      </c>
      <c r="G72" s="3" t="s">
        <v>107</v>
      </c>
      <c r="H72" s="116">
        <v>129.7</v>
      </c>
      <c r="I72" s="370">
        <v>1.1363</v>
      </c>
      <c r="J72" s="150">
        <v>350</v>
      </c>
      <c r="K72" s="125">
        <v>360</v>
      </c>
      <c r="L72" s="118">
        <v>370</v>
      </c>
      <c r="M72" s="125"/>
      <c r="N72" s="117">
        <f>L72</f>
        <v>370</v>
      </c>
      <c r="O72" s="122">
        <f t="shared" si="1"/>
        <v>420.43100000000004</v>
      </c>
      <c r="P72" s="403" t="s">
        <v>411</v>
      </c>
      <c r="X72" s="11"/>
      <c r="Y72" s="11"/>
      <c r="Z72" s="11"/>
      <c r="AA72" s="11"/>
      <c r="AB72" s="11"/>
      <c r="AC72" s="11"/>
    </row>
    <row r="74" ht="12.75">
      <c r="C74" s="11" t="s">
        <v>395</v>
      </c>
    </row>
    <row r="75" spans="2:3" ht="12.75">
      <c r="B75" s="324"/>
      <c r="C75" s="11" t="s">
        <v>434</v>
      </c>
    </row>
    <row r="76" ht="12.75">
      <c r="C76" s="11" t="s">
        <v>441</v>
      </c>
    </row>
  </sheetData>
  <sheetProtection/>
  <mergeCells count="22">
    <mergeCell ref="P4:P5"/>
    <mergeCell ref="P44:P45"/>
    <mergeCell ref="H4:H5"/>
    <mergeCell ref="J44:O44"/>
    <mergeCell ref="J4:O4"/>
    <mergeCell ref="I4:I5"/>
    <mergeCell ref="H44:H45"/>
    <mergeCell ref="I44:I45"/>
    <mergeCell ref="D44:D45"/>
    <mergeCell ref="E44:E45"/>
    <mergeCell ref="F4:F5"/>
    <mergeCell ref="G4:G5"/>
    <mergeCell ref="F44:F45"/>
    <mergeCell ref="G44:G45"/>
    <mergeCell ref="D4:D5"/>
    <mergeCell ref="E4:E5"/>
    <mergeCell ref="A4:A5"/>
    <mergeCell ref="A44:A45"/>
    <mergeCell ref="B44:B45"/>
    <mergeCell ref="C44:C45"/>
    <mergeCell ref="B4:B5"/>
    <mergeCell ref="C4:C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75" zoomScaleNormal="75" workbookViewId="0" topLeftCell="B1">
      <selection activeCell="T20" sqref="T20"/>
    </sheetView>
  </sheetViews>
  <sheetFormatPr defaultColWidth="9.00390625" defaultRowHeight="12.75"/>
  <cols>
    <col min="1" max="1" width="9.125" style="11" customWidth="1"/>
    <col min="2" max="2" width="5.375" style="11" customWidth="1"/>
    <col min="3" max="3" width="24.125" style="11" bestFit="1" customWidth="1"/>
    <col min="4" max="4" width="16.375" style="11" customWidth="1"/>
    <col min="5" max="5" width="23.375" style="11" customWidth="1"/>
    <col min="6" max="6" width="12.25390625" style="11" customWidth="1"/>
    <col min="7" max="7" width="13.25390625" style="11" customWidth="1"/>
    <col min="8" max="8" width="7.375" style="351" customWidth="1"/>
    <col min="9" max="9" width="8.25390625" style="47" customWidth="1"/>
    <col min="10" max="10" width="6.125" style="109" customWidth="1"/>
    <col min="11" max="11" width="7.375" style="109" customWidth="1"/>
    <col min="12" max="12" width="8.00390625" style="109" customWidth="1"/>
    <col min="13" max="13" width="4.75390625" style="109" customWidth="1"/>
    <col min="14" max="14" width="7.75390625" style="74" customWidth="1"/>
    <col min="15" max="15" width="6.125" style="75" customWidth="1"/>
    <col min="16" max="18" width="6.125" style="109" customWidth="1"/>
    <col min="19" max="19" width="2.125" style="109" customWidth="1"/>
    <col min="20" max="20" width="6.125" style="74" customWidth="1"/>
    <col min="21" max="21" width="6.125" style="75" customWidth="1"/>
    <col min="22" max="22" width="6.125" style="74" customWidth="1"/>
    <col min="23" max="23" width="6.125" style="75" customWidth="1"/>
    <col min="24" max="26" width="6.125" style="109" customWidth="1"/>
    <col min="27" max="27" width="7.00390625" style="109" customWidth="1"/>
    <col min="28" max="28" width="8.25390625" style="74" customWidth="1"/>
    <col min="29" max="29" width="6.125" style="75" customWidth="1"/>
    <col min="30" max="30" width="6.125" style="74" customWidth="1"/>
    <col min="31" max="31" width="9.00390625" style="93" customWidth="1"/>
    <col min="32" max="32" width="21.375" style="11" bestFit="1" customWidth="1"/>
    <col min="33" max="16384" width="9.125" style="11" customWidth="1"/>
  </cols>
  <sheetData>
    <row r="1" spans="3:31" s="15" customFormat="1" ht="22.5" customHeight="1">
      <c r="C1" s="42"/>
      <c r="D1" s="42"/>
      <c r="E1" s="42"/>
      <c r="F1" s="42"/>
      <c r="G1" s="42"/>
      <c r="H1" s="346"/>
      <c r="J1" s="55" t="s">
        <v>341</v>
      </c>
      <c r="K1" s="42"/>
      <c r="L1" s="42"/>
      <c r="M1" s="42"/>
      <c r="N1" s="565"/>
      <c r="P1" s="42"/>
      <c r="Q1" s="42"/>
      <c r="R1" s="42"/>
      <c r="S1" s="42"/>
      <c r="T1" s="96"/>
      <c r="U1" s="97"/>
      <c r="V1" s="98"/>
      <c r="W1" s="97"/>
      <c r="X1" s="98"/>
      <c r="Y1" s="98"/>
      <c r="Z1" s="98"/>
      <c r="AA1" s="98"/>
      <c r="AB1" s="561"/>
      <c r="AC1" s="97"/>
      <c r="AD1" s="98"/>
      <c r="AE1" s="99"/>
    </row>
    <row r="2" spans="8:31" s="16" customFormat="1" ht="12.75">
      <c r="H2" s="347"/>
      <c r="I2" s="45"/>
      <c r="J2" s="100"/>
      <c r="K2" s="101"/>
      <c r="L2" s="101"/>
      <c r="M2" s="101"/>
      <c r="N2" s="553"/>
      <c r="O2" s="49"/>
      <c r="P2" s="17"/>
      <c r="Q2" s="17"/>
      <c r="R2" s="17"/>
      <c r="S2" s="17"/>
      <c r="T2" s="102"/>
      <c r="U2" s="103"/>
      <c r="V2" s="101"/>
      <c r="W2" s="103"/>
      <c r="X2" s="101"/>
      <c r="Y2" s="101"/>
      <c r="Z2" s="101"/>
      <c r="AA2" s="101"/>
      <c r="AB2" s="270"/>
      <c r="AC2" s="103"/>
      <c r="AD2" s="101"/>
      <c r="AE2" s="104"/>
    </row>
    <row r="3" spans="1:41" s="18" customFormat="1" ht="18.75" thickBot="1">
      <c r="A3" s="16"/>
      <c r="D3" s="19"/>
      <c r="E3" s="19"/>
      <c r="H3" s="348"/>
      <c r="K3" s="19"/>
      <c r="N3" s="554"/>
      <c r="O3" s="50"/>
      <c r="P3" s="21"/>
      <c r="Q3" s="19"/>
      <c r="R3" s="21"/>
      <c r="S3" s="21"/>
      <c r="T3" s="106"/>
      <c r="U3" s="107"/>
      <c r="V3" s="105"/>
      <c r="W3" s="107"/>
      <c r="X3" s="105"/>
      <c r="Y3" s="105"/>
      <c r="Z3" s="105"/>
      <c r="AA3" s="105"/>
      <c r="AB3" s="562"/>
      <c r="AC3" s="107"/>
      <c r="AD3" s="105"/>
      <c r="AE3" s="108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2.75">
      <c r="A4" s="340" t="s">
        <v>386</v>
      </c>
      <c r="B4" s="517" t="s">
        <v>4</v>
      </c>
      <c r="C4" s="491" t="s">
        <v>5</v>
      </c>
      <c r="D4" s="491" t="s">
        <v>23</v>
      </c>
      <c r="E4" s="491" t="s">
        <v>24</v>
      </c>
      <c r="F4" s="491" t="s">
        <v>25</v>
      </c>
      <c r="G4" s="491" t="s">
        <v>6</v>
      </c>
      <c r="H4" s="550" t="s">
        <v>3</v>
      </c>
      <c r="I4" s="512" t="s">
        <v>1</v>
      </c>
      <c r="J4" s="502" t="s">
        <v>7</v>
      </c>
      <c r="K4" s="503"/>
      <c r="L4" s="503"/>
      <c r="M4" s="503"/>
      <c r="N4" s="503"/>
      <c r="O4" s="504"/>
      <c r="P4" s="502" t="s">
        <v>8</v>
      </c>
      <c r="Q4" s="503"/>
      <c r="R4" s="503"/>
      <c r="S4" s="503"/>
      <c r="T4" s="503"/>
      <c r="U4" s="504"/>
      <c r="V4" s="508" t="s">
        <v>9</v>
      </c>
      <c r="W4" s="361"/>
      <c r="X4" s="502" t="s">
        <v>10</v>
      </c>
      <c r="Y4" s="503"/>
      <c r="Z4" s="503"/>
      <c r="AA4" s="503"/>
      <c r="AB4" s="503"/>
      <c r="AC4" s="504"/>
      <c r="AD4" s="508" t="s">
        <v>11</v>
      </c>
      <c r="AE4" s="361"/>
      <c r="AF4" s="500" t="s">
        <v>400</v>
      </c>
      <c r="AG4" s="16"/>
      <c r="AH4" s="16"/>
      <c r="AI4" s="16"/>
      <c r="AJ4" s="16"/>
      <c r="AK4" s="16"/>
      <c r="AL4" s="16"/>
      <c r="AM4" s="16"/>
      <c r="AN4" s="16"/>
      <c r="AO4" s="16"/>
    </row>
    <row r="5" spans="1:41" s="65" customFormat="1" ht="12" thickBot="1">
      <c r="A5" s="509"/>
      <c r="B5" s="518"/>
      <c r="C5" s="492"/>
      <c r="D5" s="492"/>
      <c r="E5" s="492"/>
      <c r="F5" s="492"/>
      <c r="G5" s="492"/>
      <c r="H5" s="551"/>
      <c r="I5" s="513"/>
      <c r="J5" s="58">
        <v>1</v>
      </c>
      <c r="K5" s="59">
        <v>2</v>
      </c>
      <c r="L5" s="59">
        <v>3</v>
      </c>
      <c r="M5" s="59">
        <v>4</v>
      </c>
      <c r="N5" s="60" t="s">
        <v>22</v>
      </c>
      <c r="O5" s="61" t="s">
        <v>1</v>
      </c>
      <c r="P5" s="58">
        <v>1</v>
      </c>
      <c r="Q5" s="59">
        <v>2</v>
      </c>
      <c r="R5" s="59">
        <v>3</v>
      </c>
      <c r="S5" s="59">
        <v>4</v>
      </c>
      <c r="T5" s="60" t="s">
        <v>22</v>
      </c>
      <c r="U5" s="61" t="s">
        <v>1</v>
      </c>
      <c r="V5" s="58" t="s">
        <v>0</v>
      </c>
      <c r="W5" s="61" t="s">
        <v>1</v>
      </c>
      <c r="X5" s="58">
        <v>1</v>
      </c>
      <c r="Y5" s="59">
        <v>2</v>
      </c>
      <c r="Z5" s="59">
        <v>3</v>
      </c>
      <c r="AA5" s="59">
        <v>4</v>
      </c>
      <c r="AB5" s="60" t="s">
        <v>22</v>
      </c>
      <c r="AC5" s="61" t="s">
        <v>1</v>
      </c>
      <c r="AD5" s="64" t="s">
        <v>2</v>
      </c>
      <c r="AE5" s="91" t="s">
        <v>1</v>
      </c>
      <c r="AF5" s="501"/>
      <c r="AG5" s="273"/>
      <c r="AH5" s="273"/>
      <c r="AI5" s="273"/>
      <c r="AJ5" s="273"/>
      <c r="AK5" s="273"/>
      <c r="AL5" s="273"/>
      <c r="AM5" s="273"/>
      <c r="AN5" s="273"/>
      <c r="AO5" s="273"/>
    </row>
    <row r="6" spans="1:41" s="110" customFormat="1" ht="12.75">
      <c r="A6" s="287">
        <v>1</v>
      </c>
      <c r="B6" s="277">
        <v>60</v>
      </c>
      <c r="C6" s="1" t="s">
        <v>362</v>
      </c>
      <c r="D6" s="9" t="s">
        <v>30</v>
      </c>
      <c r="E6" s="9" t="s">
        <v>35</v>
      </c>
      <c r="F6" s="5">
        <v>31335</v>
      </c>
      <c r="G6" s="144" t="s">
        <v>107</v>
      </c>
      <c r="H6" s="7">
        <v>56.9</v>
      </c>
      <c r="I6" s="360">
        <v>1.9026</v>
      </c>
      <c r="J6" s="24">
        <v>70</v>
      </c>
      <c r="K6" s="66">
        <v>75</v>
      </c>
      <c r="L6" s="343">
        <v>80</v>
      </c>
      <c r="M6" s="66"/>
      <c r="N6" s="67">
        <f>L6</f>
        <v>80</v>
      </c>
      <c r="O6" s="68">
        <f aca="true" t="shared" si="0" ref="O6:O19">N6*I6</f>
        <v>152.208</v>
      </c>
      <c r="P6" s="26">
        <v>60</v>
      </c>
      <c r="Q6" s="313">
        <v>65</v>
      </c>
      <c r="R6" s="138">
        <v>67.5</v>
      </c>
      <c r="S6" s="66"/>
      <c r="T6" s="67">
        <f>Q6</f>
        <v>65</v>
      </c>
      <c r="U6" s="69">
        <f aca="true" t="shared" si="1" ref="U6:U19">T6*I6</f>
        <v>123.66900000000001</v>
      </c>
      <c r="V6" s="57">
        <f aca="true" t="shared" si="2" ref="V6:V19">T6+N6</f>
        <v>145</v>
      </c>
      <c r="W6" s="68">
        <f aca="true" t="shared" si="3" ref="W6:W19">V6*I6</f>
        <v>275.877</v>
      </c>
      <c r="X6" s="26">
        <v>130</v>
      </c>
      <c r="Y6" s="66">
        <v>140</v>
      </c>
      <c r="Z6" s="66">
        <v>150</v>
      </c>
      <c r="AA6" s="313">
        <v>155</v>
      </c>
      <c r="AB6" s="67">
        <f aca="true" t="shared" si="4" ref="AB6:AB17">Z6</f>
        <v>150</v>
      </c>
      <c r="AC6" s="69">
        <f aca="true" t="shared" si="5" ref="AC6:AC19">AB6*I6</f>
        <v>285.39</v>
      </c>
      <c r="AD6" s="314">
        <f aca="true" t="shared" si="6" ref="AD6:AD19">AB6+V6</f>
        <v>295</v>
      </c>
      <c r="AE6" s="92">
        <f aca="true" t="shared" si="7" ref="AE6:AE19">AD6*I6</f>
        <v>561.267</v>
      </c>
      <c r="AF6" s="377" t="s">
        <v>431</v>
      </c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2.75">
      <c r="A7" s="168">
        <v>1</v>
      </c>
      <c r="B7" s="166">
        <v>60</v>
      </c>
      <c r="C7" s="2" t="s">
        <v>363</v>
      </c>
      <c r="D7" s="10" t="s">
        <v>30</v>
      </c>
      <c r="E7" s="10" t="s">
        <v>35</v>
      </c>
      <c r="F7" s="6">
        <v>34481</v>
      </c>
      <c r="G7" s="2" t="s">
        <v>109</v>
      </c>
      <c r="H7" s="8">
        <v>58.8</v>
      </c>
      <c r="I7" s="364">
        <v>2.0617</v>
      </c>
      <c r="J7" s="123">
        <v>80</v>
      </c>
      <c r="K7" s="70">
        <v>90</v>
      </c>
      <c r="L7" s="124">
        <v>100</v>
      </c>
      <c r="M7" s="70"/>
      <c r="N7" s="71">
        <f>L7</f>
        <v>100</v>
      </c>
      <c r="O7" s="72">
        <f t="shared" si="0"/>
        <v>206.17000000000002</v>
      </c>
      <c r="P7" s="126">
        <v>62.5</v>
      </c>
      <c r="Q7" s="70">
        <v>65</v>
      </c>
      <c r="R7" s="136">
        <v>70</v>
      </c>
      <c r="S7" s="70"/>
      <c r="T7" s="71">
        <f>Q7</f>
        <v>65</v>
      </c>
      <c r="U7" s="81">
        <f t="shared" si="1"/>
        <v>134.0105</v>
      </c>
      <c r="V7" s="87">
        <f t="shared" si="2"/>
        <v>165</v>
      </c>
      <c r="W7" s="72">
        <f t="shared" si="3"/>
        <v>340.1805</v>
      </c>
      <c r="X7" s="126">
        <v>120</v>
      </c>
      <c r="Y7" s="124">
        <v>127.5</v>
      </c>
      <c r="Z7" s="124">
        <v>135</v>
      </c>
      <c r="AA7" s="70"/>
      <c r="AB7" s="71">
        <f t="shared" si="4"/>
        <v>135</v>
      </c>
      <c r="AC7" s="81">
        <f t="shared" si="5"/>
        <v>278.3295</v>
      </c>
      <c r="AD7" s="87">
        <f t="shared" si="6"/>
        <v>300</v>
      </c>
      <c r="AE7" s="95">
        <f t="shared" si="7"/>
        <v>618.51</v>
      </c>
      <c r="AF7" s="378" t="s">
        <v>423</v>
      </c>
      <c r="AG7" s="16"/>
      <c r="AH7" s="16"/>
      <c r="AI7" s="16"/>
      <c r="AJ7" s="16"/>
      <c r="AK7" s="16"/>
      <c r="AL7" s="16"/>
      <c r="AM7" s="16"/>
      <c r="AN7" s="16"/>
      <c r="AO7" s="16"/>
    </row>
    <row r="8" spans="1:41" s="110" customFormat="1" ht="13.5" thickBot="1">
      <c r="A8" s="288">
        <v>1</v>
      </c>
      <c r="B8" s="276">
        <v>60</v>
      </c>
      <c r="C8" s="3" t="s">
        <v>364</v>
      </c>
      <c r="D8" s="114" t="s">
        <v>30</v>
      </c>
      <c r="E8" s="114" t="s">
        <v>35</v>
      </c>
      <c r="F8" s="115">
        <v>33958</v>
      </c>
      <c r="G8" s="146" t="s">
        <v>108</v>
      </c>
      <c r="H8" s="116">
        <v>59.7</v>
      </c>
      <c r="I8" s="365">
        <v>1.9036</v>
      </c>
      <c r="J8" s="133">
        <v>100</v>
      </c>
      <c r="K8" s="125">
        <v>110</v>
      </c>
      <c r="L8" s="118">
        <v>115</v>
      </c>
      <c r="M8" s="125"/>
      <c r="N8" s="117">
        <f>L8</f>
        <v>115</v>
      </c>
      <c r="O8" s="122">
        <f t="shared" si="0"/>
        <v>218.914</v>
      </c>
      <c r="P8" s="135">
        <v>70</v>
      </c>
      <c r="Q8" s="118">
        <v>72.5</v>
      </c>
      <c r="R8" s="118">
        <v>75</v>
      </c>
      <c r="S8" s="125"/>
      <c r="T8" s="117">
        <f>R8</f>
        <v>75</v>
      </c>
      <c r="U8" s="120">
        <f t="shared" si="1"/>
        <v>142.77</v>
      </c>
      <c r="V8" s="121">
        <f t="shared" si="2"/>
        <v>190</v>
      </c>
      <c r="W8" s="122">
        <f t="shared" si="3"/>
        <v>361.68399999999997</v>
      </c>
      <c r="X8" s="135">
        <v>155</v>
      </c>
      <c r="Y8" s="125">
        <v>165</v>
      </c>
      <c r="Z8" s="315">
        <v>172.5</v>
      </c>
      <c r="AA8" s="142">
        <v>175</v>
      </c>
      <c r="AB8" s="117">
        <f t="shared" si="4"/>
        <v>172.5</v>
      </c>
      <c r="AC8" s="120">
        <f t="shared" si="5"/>
        <v>328.371</v>
      </c>
      <c r="AD8" s="121">
        <f t="shared" si="6"/>
        <v>362.5</v>
      </c>
      <c r="AE8" s="119">
        <f t="shared" si="7"/>
        <v>690.055</v>
      </c>
      <c r="AF8" s="379" t="s">
        <v>421</v>
      </c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2.75">
      <c r="A9" s="174">
        <v>1</v>
      </c>
      <c r="B9" s="275">
        <v>67.5</v>
      </c>
      <c r="C9" s="4" t="s">
        <v>357</v>
      </c>
      <c r="D9" s="30" t="s">
        <v>30</v>
      </c>
      <c r="E9" s="30" t="s">
        <v>35</v>
      </c>
      <c r="F9" s="31">
        <v>32062</v>
      </c>
      <c r="G9" s="4" t="s">
        <v>111</v>
      </c>
      <c r="H9" s="32">
        <v>65</v>
      </c>
      <c r="I9" s="366">
        <v>1.6596</v>
      </c>
      <c r="J9" s="158">
        <v>90</v>
      </c>
      <c r="K9" s="221">
        <v>97.5</v>
      </c>
      <c r="L9" s="159">
        <v>102.5</v>
      </c>
      <c r="M9" s="77"/>
      <c r="N9" s="78">
        <f>L9</f>
        <v>102.5</v>
      </c>
      <c r="O9" s="79">
        <f t="shared" si="0"/>
        <v>170.109</v>
      </c>
      <c r="P9" s="372">
        <v>65</v>
      </c>
      <c r="Q9" s="159">
        <v>72.5</v>
      </c>
      <c r="R9" s="77">
        <v>77.5</v>
      </c>
      <c r="S9" s="77"/>
      <c r="T9" s="78">
        <f>R9</f>
        <v>77.5</v>
      </c>
      <c r="U9" s="297">
        <f t="shared" si="1"/>
        <v>128.619</v>
      </c>
      <c r="V9" s="80">
        <f t="shared" si="2"/>
        <v>180</v>
      </c>
      <c r="W9" s="79">
        <f t="shared" si="3"/>
        <v>298.728</v>
      </c>
      <c r="X9" s="372">
        <v>105</v>
      </c>
      <c r="Y9" s="77">
        <v>115</v>
      </c>
      <c r="Z9" s="159">
        <v>125</v>
      </c>
      <c r="AA9" s="77"/>
      <c r="AB9" s="78">
        <f t="shared" si="4"/>
        <v>125</v>
      </c>
      <c r="AC9" s="297">
        <f t="shared" si="5"/>
        <v>207.45</v>
      </c>
      <c r="AD9" s="80">
        <f t="shared" si="6"/>
        <v>305</v>
      </c>
      <c r="AE9" s="94">
        <f t="shared" si="7"/>
        <v>506.178</v>
      </c>
      <c r="AF9" s="380" t="s">
        <v>410</v>
      </c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3.5" thickBot="1">
      <c r="A10" s="175">
        <v>1</v>
      </c>
      <c r="B10" s="393">
        <v>67.5</v>
      </c>
      <c r="C10" s="176" t="s">
        <v>344</v>
      </c>
      <c r="D10" s="177" t="s">
        <v>30</v>
      </c>
      <c r="E10" s="177" t="s">
        <v>35</v>
      </c>
      <c r="F10" s="178">
        <v>34576</v>
      </c>
      <c r="G10" s="176" t="s">
        <v>109</v>
      </c>
      <c r="H10" s="179">
        <v>66.4</v>
      </c>
      <c r="I10" s="367">
        <v>1.8397</v>
      </c>
      <c r="J10" s="282">
        <v>105</v>
      </c>
      <c r="K10" s="356">
        <v>107.5</v>
      </c>
      <c r="L10" s="248">
        <v>0</v>
      </c>
      <c r="M10" s="181"/>
      <c r="N10" s="182">
        <f>K10</f>
        <v>107.5</v>
      </c>
      <c r="O10" s="183">
        <f t="shared" si="0"/>
        <v>197.76774999999998</v>
      </c>
      <c r="P10" s="373">
        <v>75</v>
      </c>
      <c r="Q10" s="247">
        <v>82.5</v>
      </c>
      <c r="R10" s="181">
        <v>87.5</v>
      </c>
      <c r="S10" s="181"/>
      <c r="T10" s="182">
        <f>R10</f>
        <v>87.5</v>
      </c>
      <c r="U10" s="299">
        <f t="shared" si="1"/>
        <v>160.97375</v>
      </c>
      <c r="V10" s="184">
        <f t="shared" si="2"/>
        <v>195</v>
      </c>
      <c r="W10" s="183">
        <f t="shared" si="3"/>
        <v>358.7415</v>
      </c>
      <c r="X10" s="373">
        <v>125</v>
      </c>
      <c r="Y10" s="181">
        <v>130</v>
      </c>
      <c r="Z10" s="247">
        <v>145</v>
      </c>
      <c r="AA10" s="357">
        <v>152.5</v>
      </c>
      <c r="AB10" s="182">
        <f t="shared" si="4"/>
        <v>145</v>
      </c>
      <c r="AC10" s="299">
        <f t="shared" si="5"/>
        <v>266.75649999999996</v>
      </c>
      <c r="AD10" s="386">
        <f t="shared" si="6"/>
        <v>340</v>
      </c>
      <c r="AE10" s="387">
        <f t="shared" si="7"/>
        <v>625.4979999999999</v>
      </c>
      <c r="AF10" s="381" t="s">
        <v>422</v>
      </c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12.75">
      <c r="A11" s="167">
        <v>1</v>
      </c>
      <c r="B11" s="165">
        <v>75</v>
      </c>
      <c r="C11" s="1" t="s">
        <v>360</v>
      </c>
      <c r="D11" s="9" t="s">
        <v>30</v>
      </c>
      <c r="E11" s="9" t="s">
        <v>35</v>
      </c>
      <c r="F11" s="5">
        <v>32642</v>
      </c>
      <c r="G11" s="1" t="s">
        <v>111</v>
      </c>
      <c r="H11" s="7">
        <v>73.9</v>
      </c>
      <c r="I11" s="368">
        <v>1.4815</v>
      </c>
      <c r="J11" s="148">
        <v>100</v>
      </c>
      <c r="K11" s="66">
        <v>105</v>
      </c>
      <c r="L11" s="149">
        <v>110</v>
      </c>
      <c r="M11" s="66"/>
      <c r="N11" s="67">
        <f>L11</f>
        <v>110</v>
      </c>
      <c r="O11" s="68">
        <f t="shared" si="0"/>
        <v>162.965</v>
      </c>
      <c r="P11" s="244">
        <v>95</v>
      </c>
      <c r="Q11" s="149">
        <v>97.5</v>
      </c>
      <c r="R11" s="66">
        <v>100</v>
      </c>
      <c r="S11" s="66"/>
      <c r="T11" s="67">
        <f>R11</f>
        <v>100</v>
      </c>
      <c r="U11" s="69">
        <f t="shared" si="1"/>
        <v>148.15</v>
      </c>
      <c r="V11" s="57">
        <f t="shared" si="2"/>
        <v>210</v>
      </c>
      <c r="W11" s="68">
        <f t="shared" si="3"/>
        <v>311.115</v>
      </c>
      <c r="X11" s="244">
        <v>157.5</v>
      </c>
      <c r="Y11" s="66">
        <v>160</v>
      </c>
      <c r="Z11" s="66">
        <v>165</v>
      </c>
      <c r="AA11" s="66"/>
      <c r="AB11" s="67">
        <f t="shared" si="4"/>
        <v>165</v>
      </c>
      <c r="AC11" s="69">
        <f t="shared" si="5"/>
        <v>244.44750000000002</v>
      </c>
      <c r="AD11" s="57">
        <f t="shared" si="6"/>
        <v>375</v>
      </c>
      <c r="AE11" s="92">
        <f t="shared" si="7"/>
        <v>555.5625</v>
      </c>
      <c r="AF11" s="382" t="s">
        <v>428</v>
      </c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110" customFormat="1" ht="12.75">
      <c r="A12" s="279">
        <v>2</v>
      </c>
      <c r="B12" s="395">
        <v>75</v>
      </c>
      <c r="C12" s="2" t="s">
        <v>361</v>
      </c>
      <c r="D12" s="10" t="s">
        <v>30</v>
      </c>
      <c r="E12" s="10" t="s">
        <v>35</v>
      </c>
      <c r="F12" s="6">
        <v>32919</v>
      </c>
      <c r="G12" s="145" t="s">
        <v>111</v>
      </c>
      <c r="H12" s="8">
        <v>71.5</v>
      </c>
      <c r="I12" s="369">
        <v>1.5652</v>
      </c>
      <c r="J12" s="25">
        <v>80</v>
      </c>
      <c r="K12" s="70">
        <v>90</v>
      </c>
      <c r="L12" s="48">
        <v>100</v>
      </c>
      <c r="M12" s="70"/>
      <c r="N12" s="71">
        <f>L12</f>
        <v>100</v>
      </c>
      <c r="O12" s="72">
        <f t="shared" si="0"/>
        <v>156.51999999999998</v>
      </c>
      <c r="P12" s="27">
        <v>75</v>
      </c>
      <c r="Q12" s="70">
        <v>82.5</v>
      </c>
      <c r="R12" s="137">
        <v>87.5</v>
      </c>
      <c r="S12" s="70"/>
      <c r="T12" s="71">
        <f>Q12</f>
        <v>82.5</v>
      </c>
      <c r="U12" s="81">
        <f t="shared" si="1"/>
        <v>129.129</v>
      </c>
      <c r="V12" s="87">
        <f t="shared" si="2"/>
        <v>182.5</v>
      </c>
      <c r="W12" s="72">
        <f t="shared" si="3"/>
        <v>285.649</v>
      </c>
      <c r="X12" s="27">
        <v>150</v>
      </c>
      <c r="Y12" s="83">
        <v>160</v>
      </c>
      <c r="Z12" s="70">
        <v>160</v>
      </c>
      <c r="AA12" s="70"/>
      <c r="AB12" s="71">
        <f t="shared" si="4"/>
        <v>160</v>
      </c>
      <c r="AC12" s="81">
        <f t="shared" si="5"/>
        <v>250.432</v>
      </c>
      <c r="AD12" s="87">
        <f t="shared" si="6"/>
        <v>342.5</v>
      </c>
      <c r="AE12" s="95">
        <f t="shared" si="7"/>
        <v>536.081</v>
      </c>
      <c r="AF12" s="383" t="s">
        <v>429</v>
      </c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s="110" customFormat="1" ht="12.75">
      <c r="A13" s="279">
        <v>3</v>
      </c>
      <c r="B13" s="395">
        <v>75</v>
      </c>
      <c r="C13" s="2" t="s">
        <v>343</v>
      </c>
      <c r="D13" s="10" t="s">
        <v>30</v>
      </c>
      <c r="E13" s="10" t="s">
        <v>35</v>
      </c>
      <c r="F13" s="6">
        <v>31915</v>
      </c>
      <c r="G13" s="145" t="s">
        <v>111</v>
      </c>
      <c r="H13" s="8">
        <v>68.6</v>
      </c>
      <c r="I13" s="369">
        <v>1.5796</v>
      </c>
      <c r="J13" s="25">
        <v>95</v>
      </c>
      <c r="K13" s="48">
        <v>105</v>
      </c>
      <c r="L13" s="83">
        <v>112.5</v>
      </c>
      <c r="M13" s="70"/>
      <c r="N13" s="71">
        <f>K13</f>
        <v>105</v>
      </c>
      <c r="O13" s="72">
        <f t="shared" si="0"/>
        <v>165.85799999999998</v>
      </c>
      <c r="P13" s="27">
        <v>80</v>
      </c>
      <c r="Q13" s="70">
        <v>82.5</v>
      </c>
      <c r="R13" s="137">
        <v>87.5</v>
      </c>
      <c r="S13" s="70"/>
      <c r="T13" s="71">
        <f>Q13</f>
        <v>82.5</v>
      </c>
      <c r="U13" s="81">
        <f t="shared" si="1"/>
        <v>130.31699999999998</v>
      </c>
      <c r="V13" s="87">
        <f t="shared" si="2"/>
        <v>187.5</v>
      </c>
      <c r="W13" s="72">
        <f t="shared" si="3"/>
        <v>296.17499999999995</v>
      </c>
      <c r="X13" s="27">
        <v>120</v>
      </c>
      <c r="Y13" s="70">
        <v>127.5</v>
      </c>
      <c r="Z13" s="70">
        <v>135</v>
      </c>
      <c r="AA13" s="70"/>
      <c r="AB13" s="71">
        <f t="shared" si="4"/>
        <v>135</v>
      </c>
      <c r="AC13" s="81">
        <f t="shared" si="5"/>
        <v>213.24599999999998</v>
      </c>
      <c r="AD13" s="87">
        <f t="shared" si="6"/>
        <v>322.5</v>
      </c>
      <c r="AE13" s="95">
        <f t="shared" si="7"/>
        <v>509.421</v>
      </c>
      <c r="AF13" s="383" t="s">
        <v>410</v>
      </c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ht="13.5" thickBot="1">
      <c r="A14" s="169">
        <v>1</v>
      </c>
      <c r="B14" s="170">
        <v>75</v>
      </c>
      <c r="C14" s="3" t="s">
        <v>359</v>
      </c>
      <c r="D14" s="114" t="s">
        <v>30</v>
      </c>
      <c r="E14" s="114" t="s">
        <v>35</v>
      </c>
      <c r="F14" s="115">
        <v>34580</v>
      </c>
      <c r="G14" s="3" t="s">
        <v>109</v>
      </c>
      <c r="H14" s="116">
        <v>72.4</v>
      </c>
      <c r="I14" s="370">
        <v>1.6995</v>
      </c>
      <c r="J14" s="150">
        <v>102.5</v>
      </c>
      <c r="K14" s="118">
        <v>105</v>
      </c>
      <c r="L14" s="151">
        <v>110</v>
      </c>
      <c r="M14" s="125"/>
      <c r="N14" s="117">
        <f>L14</f>
        <v>110</v>
      </c>
      <c r="O14" s="122">
        <f t="shared" si="0"/>
        <v>186.945</v>
      </c>
      <c r="P14" s="253">
        <v>72.5</v>
      </c>
      <c r="Q14" s="151">
        <v>75</v>
      </c>
      <c r="R14" s="125">
        <v>77.5</v>
      </c>
      <c r="S14" s="125"/>
      <c r="T14" s="117">
        <f>R14</f>
        <v>77.5</v>
      </c>
      <c r="U14" s="120">
        <f t="shared" si="1"/>
        <v>131.71125</v>
      </c>
      <c r="V14" s="121">
        <f t="shared" si="2"/>
        <v>187.5</v>
      </c>
      <c r="W14" s="122">
        <f t="shared" si="3"/>
        <v>318.65625</v>
      </c>
      <c r="X14" s="253">
        <v>147.5</v>
      </c>
      <c r="Y14" s="125">
        <v>155</v>
      </c>
      <c r="Z14" s="151">
        <v>160</v>
      </c>
      <c r="AA14" s="125"/>
      <c r="AB14" s="117">
        <f t="shared" si="4"/>
        <v>160</v>
      </c>
      <c r="AC14" s="120">
        <f t="shared" si="5"/>
        <v>271.92</v>
      </c>
      <c r="AD14" s="121">
        <f t="shared" si="6"/>
        <v>347.5</v>
      </c>
      <c r="AE14" s="119">
        <f t="shared" si="7"/>
        <v>590.57625</v>
      </c>
      <c r="AF14" s="384" t="s">
        <v>410</v>
      </c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10" customFormat="1" ht="12.75">
      <c r="A15" s="396">
        <v>1</v>
      </c>
      <c r="B15" s="394">
        <v>82.5</v>
      </c>
      <c r="C15" s="4" t="s">
        <v>367</v>
      </c>
      <c r="D15" s="30" t="s">
        <v>30</v>
      </c>
      <c r="E15" s="30" t="s">
        <v>35</v>
      </c>
      <c r="F15" s="31">
        <v>32936</v>
      </c>
      <c r="G15" s="285" t="s">
        <v>111</v>
      </c>
      <c r="H15" s="32">
        <v>79.2</v>
      </c>
      <c r="I15" s="371">
        <v>1.4453</v>
      </c>
      <c r="J15" s="33">
        <v>150</v>
      </c>
      <c r="K15" s="86">
        <v>155</v>
      </c>
      <c r="L15" s="221">
        <v>155</v>
      </c>
      <c r="M15" s="77"/>
      <c r="N15" s="78">
        <f>L15</f>
        <v>155</v>
      </c>
      <c r="O15" s="79">
        <f t="shared" si="0"/>
        <v>224.0215</v>
      </c>
      <c r="P15" s="374">
        <v>95</v>
      </c>
      <c r="Q15" s="77">
        <v>97.5</v>
      </c>
      <c r="R15" s="310">
        <v>100</v>
      </c>
      <c r="S15" s="77"/>
      <c r="T15" s="78">
        <f>Q15</f>
        <v>97.5</v>
      </c>
      <c r="U15" s="297">
        <f t="shared" si="1"/>
        <v>140.91675</v>
      </c>
      <c r="V15" s="80">
        <f t="shared" si="2"/>
        <v>252.5</v>
      </c>
      <c r="W15" s="79">
        <f t="shared" si="3"/>
        <v>364.93825</v>
      </c>
      <c r="X15" s="374">
        <v>170</v>
      </c>
      <c r="Y15" s="77">
        <v>185</v>
      </c>
      <c r="Z15" s="77">
        <v>190</v>
      </c>
      <c r="AA15" s="77"/>
      <c r="AB15" s="78">
        <f t="shared" si="4"/>
        <v>190</v>
      </c>
      <c r="AC15" s="297">
        <f t="shared" si="5"/>
        <v>274.607</v>
      </c>
      <c r="AD15" s="80">
        <f t="shared" si="6"/>
        <v>442.5</v>
      </c>
      <c r="AE15" s="94">
        <f t="shared" si="7"/>
        <v>639.54525</v>
      </c>
      <c r="AF15" s="385" t="s">
        <v>427</v>
      </c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ht="12.75">
      <c r="A16" s="168">
        <v>2</v>
      </c>
      <c r="B16" s="166">
        <v>82.5</v>
      </c>
      <c r="C16" s="2" t="s">
        <v>358</v>
      </c>
      <c r="D16" s="10" t="s">
        <v>30</v>
      </c>
      <c r="E16" s="10" t="s">
        <v>35</v>
      </c>
      <c r="F16" s="6">
        <v>31929</v>
      </c>
      <c r="G16" s="2" t="s">
        <v>111</v>
      </c>
      <c r="H16" s="8">
        <v>82.5</v>
      </c>
      <c r="I16" s="364">
        <v>1.3646</v>
      </c>
      <c r="J16" s="123">
        <v>105</v>
      </c>
      <c r="K16" s="48">
        <v>115</v>
      </c>
      <c r="L16" s="124">
        <v>120</v>
      </c>
      <c r="M16" s="70"/>
      <c r="N16" s="71">
        <f>L16</f>
        <v>120</v>
      </c>
      <c r="O16" s="72">
        <f t="shared" si="0"/>
        <v>163.752</v>
      </c>
      <c r="P16" s="126">
        <v>87.5</v>
      </c>
      <c r="Q16" s="124">
        <v>90</v>
      </c>
      <c r="R16" s="83">
        <v>95</v>
      </c>
      <c r="S16" s="70"/>
      <c r="T16" s="71">
        <f>Q16</f>
        <v>90</v>
      </c>
      <c r="U16" s="81">
        <f t="shared" si="1"/>
        <v>122.81400000000001</v>
      </c>
      <c r="V16" s="87">
        <f t="shared" si="2"/>
        <v>210</v>
      </c>
      <c r="W16" s="72">
        <f t="shared" si="3"/>
        <v>286.56600000000003</v>
      </c>
      <c r="X16" s="126">
        <v>155</v>
      </c>
      <c r="Y16" s="70">
        <v>165</v>
      </c>
      <c r="Z16" s="124">
        <v>175</v>
      </c>
      <c r="AA16" s="70"/>
      <c r="AB16" s="71">
        <f t="shared" si="4"/>
        <v>175</v>
      </c>
      <c r="AC16" s="81">
        <f t="shared" si="5"/>
        <v>238.805</v>
      </c>
      <c r="AD16" s="87">
        <f t="shared" si="6"/>
        <v>385</v>
      </c>
      <c r="AE16" s="95">
        <f t="shared" si="7"/>
        <v>525.371</v>
      </c>
      <c r="AF16" s="378" t="s">
        <v>410</v>
      </c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3.5" thickBot="1">
      <c r="A17" s="175">
        <v>3</v>
      </c>
      <c r="B17" s="393">
        <v>82.5</v>
      </c>
      <c r="C17" s="176" t="s">
        <v>345</v>
      </c>
      <c r="D17" s="177" t="s">
        <v>30</v>
      </c>
      <c r="E17" s="177" t="s">
        <v>35</v>
      </c>
      <c r="F17" s="178">
        <v>31906</v>
      </c>
      <c r="G17" s="176" t="s">
        <v>111</v>
      </c>
      <c r="H17" s="179">
        <v>76.5</v>
      </c>
      <c r="I17" s="367">
        <v>1.4403</v>
      </c>
      <c r="J17" s="282">
        <v>85</v>
      </c>
      <c r="K17" s="358">
        <v>92.5</v>
      </c>
      <c r="L17" s="247">
        <v>100</v>
      </c>
      <c r="M17" s="181"/>
      <c r="N17" s="182">
        <f>L17</f>
        <v>100</v>
      </c>
      <c r="O17" s="183">
        <f t="shared" si="0"/>
        <v>144.03</v>
      </c>
      <c r="P17" s="373">
        <v>70</v>
      </c>
      <c r="Q17" s="247">
        <v>75</v>
      </c>
      <c r="R17" s="181">
        <v>77.5</v>
      </c>
      <c r="S17" s="181"/>
      <c r="T17" s="182">
        <f>R17</f>
        <v>77.5</v>
      </c>
      <c r="U17" s="299">
        <f t="shared" si="1"/>
        <v>111.62325</v>
      </c>
      <c r="V17" s="184">
        <f t="shared" si="2"/>
        <v>177.5</v>
      </c>
      <c r="W17" s="183">
        <f t="shared" si="3"/>
        <v>255.65324999999999</v>
      </c>
      <c r="X17" s="376">
        <v>130</v>
      </c>
      <c r="Y17" s="181">
        <v>130</v>
      </c>
      <c r="Z17" s="247">
        <v>140</v>
      </c>
      <c r="AA17" s="181"/>
      <c r="AB17" s="182">
        <f t="shared" si="4"/>
        <v>140</v>
      </c>
      <c r="AC17" s="299">
        <f t="shared" si="5"/>
        <v>201.642</v>
      </c>
      <c r="AD17" s="184">
        <f t="shared" si="6"/>
        <v>317.5</v>
      </c>
      <c r="AE17" s="387">
        <f t="shared" si="7"/>
        <v>457.29524999999995</v>
      </c>
      <c r="AF17" s="381" t="s">
        <v>410</v>
      </c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2.75">
      <c r="A18" s="167" t="s">
        <v>391</v>
      </c>
      <c r="B18" s="165">
        <v>90</v>
      </c>
      <c r="C18" s="1" t="s">
        <v>366</v>
      </c>
      <c r="D18" s="9" t="s">
        <v>30</v>
      </c>
      <c r="E18" s="9" t="s">
        <v>35</v>
      </c>
      <c r="F18" s="5">
        <v>32382</v>
      </c>
      <c r="G18" s="1" t="s">
        <v>111</v>
      </c>
      <c r="H18" s="7">
        <v>85.9</v>
      </c>
      <c r="I18" s="368">
        <v>1.3573</v>
      </c>
      <c r="J18" s="155">
        <v>115</v>
      </c>
      <c r="K18" s="141">
        <v>115</v>
      </c>
      <c r="L18" s="153">
        <v>115</v>
      </c>
      <c r="M18" s="66"/>
      <c r="N18" s="67">
        <v>0</v>
      </c>
      <c r="O18" s="68">
        <f t="shared" si="0"/>
        <v>0</v>
      </c>
      <c r="P18" s="375">
        <v>0</v>
      </c>
      <c r="Q18" s="141">
        <v>0</v>
      </c>
      <c r="R18" s="153">
        <v>0</v>
      </c>
      <c r="S18" s="66"/>
      <c r="T18" s="67">
        <f>Q18</f>
        <v>0</v>
      </c>
      <c r="U18" s="69">
        <f t="shared" si="1"/>
        <v>0</v>
      </c>
      <c r="V18" s="57">
        <f t="shared" si="2"/>
        <v>0</v>
      </c>
      <c r="W18" s="68">
        <f t="shared" si="3"/>
        <v>0</v>
      </c>
      <c r="X18" s="375">
        <v>0</v>
      </c>
      <c r="Y18" s="153">
        <v>0</v>
      </c>
      <c r="Z18" s="153">
        <v>0</v>
      </c>
      <c r="AA18" s="66"/>
      <c r="AB18" s="359">
        <v>0</v>
      </c>
      <c r="AC18" s="69">
        <f t="shared" si="5"/>
        <v>0</v>
      </c>
      <c r="AD18" s="57">
        <f t="shared" si="6"/>
        <v>0</v>
      </c>
      <c r="AE18" s="92">
        <f t="shared" si="7"/>
        <v>0</v>
      </c>
      <c r="AF18" s="382" t="s">
        <v>410</v>
      </c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3.5" thickBot="1">
      <c r="A19" s="169">
        <v>1</v>
      </c>
      <c r="B19" s="170">
        <v>90</v>
      </c>
      <c r="C19" s="134" t="s">
        <v>365</v>
      </c>
      <c r="D19" s="134" t="s">
        <v>30</v>
      </c>
      <c r="E19" s="134" t="s">
        <v>35</v>
      </c>
      <c r="F19" s="162">
        <v>30982</v>
      </c>
      <c r="G19" s="134" t="s">
        <v>107</v>
      </c>
      <c r="H19" s="216">
        <v>90</v>
      </c>
      <c r="I19" s="370">
        <v>1.2921</v>
      </c>
      <c r="J19" s="150">
        <v>150</v>
      </c>
      <c r="K19" s="125">
        <v>160</v>
      </c>
      <c r="L19" s="151">
        <v>170</v>
      </c>
      <c r="M19" s="125"/>
      <c r="N19" s="117">
        <f>L19</f>
        <v>170</v>
      </c>
      <c r="O19" s="122">
        <f t="shared" si="0"/>
        <v>219.657</v>
      </c>
      <c r="P19" s="253">
        <v>115</v>
      </c>
      <c r="Q19" s="125">
        <v>120</v>
      </c>
      <c r="R19" s="151">
        <v>125</v>
      </c>
      <c r="S19" s="125"/>
      <c r="T19" s="117">
        <f>R19</f>
        <v>125</v>
      </c>
      <c r="U19" s="120">
        <f t="shared" si="1"/>
        <v>161.51250000000002</v>
      </c>
      <c r="V19" s="121">
        <f t="shared" si="2"/>
        <v>295</v>
      </c>
      <c r="W19" s="122">
        <f t="shared" si="3"/>
        <v>381.1695</v>
      </c>
      <c r="X19" s="253">
        <v>200</v>
      </c>
      <c r="Y19" s="151">
        <v>210</v>
      </c>
      <c r="Z19" s="151">
        <v>220</v>
      </c>
      <c r="AA19" s="125"/>
      <c r="AB19" s="117">
        <f>Z19</f>
        <v>220</v>
      </c>
      <c r="AC19" s="120">
        <f t="shared" si="5"/>
        <v>284.262</v>
      </c>
      <c r="AD19" s="121">
        <f t="shared" si="6"/>
        <v>515</v>
      </c>
      <c r="AE19" s="119">
        <f t="shared" si="7"/>
        <v>665.4315</v>
      </c>
      <c r="AF19" s="384" t="s">
        <v>430</v>
      </c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15" customFormat="1" ht="22.5" customHeight="1">
      <c r="A20" s="16"/>
      <c r="B20" s="16"/>
      <c r="C20" s="160"/>
      <c r="D20" s="160"/>
      <c r="E20" s="160"/>
      <c r="F20" s="160"/>
      <c r="G20" s="160"/>
      <c r="H20" s="349"/>
      <c r="I20" s="55" t="s">
        <v>396</v>
      </c>
      <c r="J20" s="160"/>
      <c r="K20" s="160"/>
      <c r="L20" s="160"/>
      <c r="M20" s="160"/>
      <c r="N20" s="566"/>
      <c r="O20" s="161"/>
      <c r="P20" s="160"/>
      <c r="Q20" s="160"/>
      <c r="R20" s="102"/>
      <c r="S20" s="103"/>
      <c r="T20" s="270"/>
      <c r="U20" s="103"/>
      <c r="V20" s="101"/>
      <c r="W20" s="101"/>
      <c r="X20" s="101"/>
      <c r="Y20" s="101"/>
      <c r="Z20" s="101"/>
      <c r="AA20" s="103"/>
      <c r="AB20" s="270"/>
      <c r="AC20" s="104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8:29" s="16" customFormat="1" ht="12.75">
      <c r="H21" s="347"/>
      <c r="I21" s="45"/>
      <c r="J21" s="100"/>
      <c r="K21" s="101"/>
      <c r="L21" s="101"/>
      <c r="M21" s="101"/>
      <c r="N21" s="553"/>
      <c r="O21" s="49"/>
      <c r="P21" s="17"/>
      <c r="Q21" s="17"/>
      <c r="R21" s="102"/>
      <c r="S21" s="103"/>
      <c r="T21" s="270"/>
      <c r="U21" s="103"/>
      <c r="V21" s="101"/>
      <c r="W21" s="101"/>
      <c r="X21" s="101"/>
      <c r="Y21" s="101"/>
      <c r="Z21" s="101"/>
      <c r="AA21" s="103"/>
      <c r="AB21" s="270"/>
      <c r="AC21" s="104"/>
    </row>
    <row r="22" spans="1:41" s="18" customFormat="1" ht="18.75" thickBot="1">
      <c r="A22" s="16"/>
      <c r="D22" s="19"/>
      <c r="E22" s="19"/>
      <c r="G22" s="105"/>
      <c r="H22" s="20"/>
      <c r="J22" s="16"/>
      <c r="K22" s="16"/>
      <c r="L22" s="16"/>
      <c r="M22" s="16"/>
      <c r="N22" s="564"/>
      <c r="O22" s="294"/>
      <c r="P22" s="269"/>
      <c r="Q22" s="269"/>
      <c r="R22" s="102"/>
      <c r="S22" s="103"/>
      <c r="T22" s="270"/>
      <c r="U22" s="103"/>
      <c r="V22" s="101"/>
      <c r="W22" s="101"/>
      <c r="X22" s="101"/>
      <c r="Y22" s="101"/>
      <c r="Z22" s="101"/>
      <c r="AA22" s="103"/>
      <c r="AB22" s="270"/>
      <c r="AC22" s="104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.75">
      <c r="A23" s="340" t="s">
        <v>386</v>
      </c>
      <c r="B23" s="517" t="s">
        <v>4</v>
      </c>
      <c r="C23" s="491" t="s">
        <v>5</v>
      </c>
      <c r="D23" s="491" t="s">
        <v>23</v>
      </c>
      <c r="E23" s="491" t="s">
        <v>24</v>
      </c>
      <c r="F23" s="491" t="s">
        <v>25</v>
      </c>
      <c r="G23" s="491" t="s">
        <v>6</v>
      </c>
      <c r="H23" s="550" t="s">
        <v>3</v>
      </c>
      <c r="I23" s="512" t="s">
        <v>1</v>
      </c>
      <c r="J23" s="502" t="s">
        <v>8</v>
      </c>
      <c r="K23" s="503"/>
      <c r="L23" s="503"/>
      <c r="M23" s="503"/>
      <c r="N23" s="503"/>
      <c r="O23" s="516"/>
      <c r="P23" s="545" t="s">
        <v>400</v>
      </c>
      <c r="Q23" s="540"/>
      <c r="R23" s="540"/>
      <c r="S23" s="540"/>
      <c r="T23" s="541"/>
      <c r="U23" s="353"/>
      <c r="V23" s="353"/>
      <c r="W23" s="353"/>
      <c r="X23" s="353"/>
      <c r="Y23" s="353"/>
      <c r="Z23" s="353"/>
      <c r="AA23" s="353"/>
      <c r="AB23" s="353"/>
      <c r="AC23" s="353"/>
      <c r="AE23" s="353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65" customFormat="1" ht="13.5" customHeight="1" thickBot="1">
      <c r="A24" s="509"/>
      <c r="B24" s="518"/>
      <c r="C24" s="492"/>
      <c r="D24" s="492"/>
      <c r="E24" s="492"/>
      <c r="F24" s="492"/>
      <c r="G24" s="492"/>
      <c r="H24" s="551"/>
      <c r="I24" s="513"/>
      <c r="J24" s="58">
        <v>1</v>
      </c>
      <c r="K24" s="59">
        <v>2</v>
      </c>
      <c r="L24" s="59">
        <v>3</v>
      </c>
      <c r="M24" s="59">
        <v>4</v>
      </c>
      <c r="N24" s="60" t="s">
        <v>22</v>
      </c>
      <c r="O24" s="63" t="s">
        <v>1</v>
      </c>
      <c r="P24" s="546"/>
      <c r="Q24" s="528"/>
      <c r="R24" s="528"/>
      <c r="S24" s="528"/>
      <c r="T24" s="529"/>
      <c r="U24" s="353"/>
      <c r="V24" s="353"/>
      <c r="W24" s="353"/>
      <c r="X24" s="353"/>
      <c r="Y24" s="353"/>
      <c r="Z24" s="353"/>
      <c r="AA24" s="353"/>
      <c r="AB24" s="353"/>
      <c r="AC24" s="353"/>
      <c r="AE24" s="353"/>
      <c r="AF24" s="16"/>
      <c r="AG24" s="273"/>
      <c r="AH24" s="273"/>
      <c r="AI24" s="273"/>
      <c r="AJ24" s="273"/>
      <c r="AK24" s="273"/>
      <c r="AL24" s="273"/>
      <c r="AM24" s="273"/>
      <c r="AN24" s="273"/>
      <c r="AO24" s="273"/>
    </row>
    <row r="25" spans="1:41" s="65" customFormat="1" ht="13.5" thickBot="1">
      <c r="A25" s="235"/>
      <c r="B25" s="392"/>
      <c r="C25" s="240" t="s">
        <v>389</v>
      </c>
      <c r="D25" s="222"/>
      <c r="E25" s="222"/>
      <c r="F25" s="222"/>
      <c r="G25" s="222"/>
      <c r="H25" s="350"/>
      <c r="I25" s="389"/>
      <c r="J25" s="237"/>
      <c r="K25" s="223"/>
      <c r="L25" s="223"/>
      <c r="M25" s="223"/>
      <c r="N25" s="224"/>
      <c r="O25" s="238"/>
      <c r="P25" s="542"/>
      <c r="Q25" s="543"/>
      <c r="R25" s="543"/>
      <c r="S25" s="543"/>
      <c r="T25" s="54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</row>
    <row r="26" spans="1:35" ht="13.5" thickBot="1">
      <c r="A26" s="185">
        <v>1</v>
      </c>
      <c r="B26" s="280" t="s">
        <v>273</v>
      </c>
      <c r="C26" s="186" t="s">
        <v>274</v>
      </c>
      <c r="D26" s="187" t="s">
        <v>77</v>
      </c>
      <c r="E26" s="187" t="s">
        <v>34</v>
      </c>
      <c r="F26" s="188">
        <v>23887</v>
      </c>
      <c r="G26" s="186" t="s">
        <v>117</v>
      </c>
      <c r="H26" s="189">
        <v>112.5</v>
      </c>
      <c r="I26" s="390">
        <v>1.3082</v>
      </c>
      <c r="J26" s="281">
        <v>70</v>
      </c>
      <c r="K26" s="341">
        <v>75</v>
      </c>
      <c r="L26" s="214">
        <v>80</v>
      </c>
      <c r="M26" s="190"/>
      <c r="N26" s="191">
        <f>K26</f>
        <v>75</v>
      </c>
      <c r="O26" s="192">
        <f>N26*I26</f>
        <v>98.11500000000001</v>
      </c>
      <c r="P26" s="547" t="s">
        <v>444</v>
      </c>
      <c r="Q26" s="548"/>
      <c r="R26" s="548"/>
      <c r="S26" s="548"/>
      <c r="T26" s="549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16"/>
      <c r="AG26" s="16"/>
      <c r="AH26" s="16"/>
      <c r="AI26" s="16"/>
    </row>
    <row r="27" spans="1:35" ht="13.5" thickBot="1">
      <c r="A27" s="236"/>
      <c r="B27" s="233"/>
      <c r="C27" s="241" t="s">
        <v>390</v>
      </c>
      <c r="D27" s="227"/>
      <c r="E27" s="227"/>
      <c r="F27" s="228"/>
      <c r="G27" s="226"/>
      <c r="H27" s="229"/>
      <c r="I27" s="391"/>
      <c r="J27" s="254"/>
      <c r="K27" s="250"/>
      <c r="L27" s="232"/>
      <c r="M27" s="230"/>
      <c r="N27" s="231"/>
      <c r="O27" s="171"/>
      <c r="P27" s="542"/>
      <c r="Q27" s="543"/>
      <c r="R27" s="543"/>
      <c r="S27" s="543"/>
      <c r="T27" s="54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G27" s="16"/>
      <c r="AH27" s="16"/>
      <c r="AI27" s="16"/>
    </row>
    <row r="28" spans="1:41" ht="13.5" thickBot="1">
      <c r="A28" s="185">
        <v>1</v>
      </c>
      <c r="B28" s="280">
        <v>52</v>
      </c>
      <c r="C28" s="186" t="s">
        <v>373</v>
      </c>
      <c r="D28" s="187" t="s">
        <v>30</v>
      </c>
      <c r="E28" s="187" t="s">
        <v>35</v>
      </c>
      <c r="F28" s="188">
        <v>34106</v>
      </c>
      <c r="G28" s="186" t="s">
        <v>109</v>
      </c>
      <c r="H28" s="189">
        <v>51</v>
      </c>
      <c r="I28" s="390">
        <v>2.3283</v>
      </c>
      <c r="J28" s="281">
        <v>45</v>
      </c>
      <c r="K28" s="249">
        <v>47.5</v>
      </c>
      <c r="L28" s="328">
        <v>52.5</v>
      </c>
      <c r="M28" s="190"/>
      <c r="N28" s="191">
        <f>L28</f>
        <v>52.5</v>
      </c>
      <c r="O28" s="192">
        <f>N28*I28</f>
        <v>122.23575</v>
      </c>
      <c r="P28" s="547" t="s">
        <v>423</v>
      </c>
      <c r="Q28" s="548"/>
      <c r="R28" s="548"/>
      <c r="S28" s="548"/>
      <c r="T28" s="549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2.75">
      <c r="A29" s="167">
        <v>1</v>
      </c>
      <c r="B29" s="165">
        <v>56</v>
      </c>
      <c r="C29" s="1" t="s">
        <v>348</v>
      </c>
      <c r="D29" s="9" t="s">
        <v>77</v>
      </c>
      <c r="E29" s="9" t="s">
        <v>34</v>
      </c>
      <c r="F29" s="5">
        <v>34676</v>
      </c>
      <c r="G29" s="1" t="s">
        <v>109</v>
      </c>
      <c r="H29" s="7">
        <v>53.5</v>
      </c>
      <c r="I29" s="368">
        <v>2.2926</v>
      </c>
      <c r="J29" s="148">
        <v>55</v>
      </c>
      <c r="K29" s="149">
        <v>60</v>
      </c>
      <c r="L29" s="66">
        <v>62.5</v>
      </c>
      <c r="M29" s="66"/>
      <c r="N29" s="67">
        <f>L29</f>
        <v>62.5</v>
      </c>
      <c r="O29" s="68">
        <f>N29*'13.02.11 Жим лёжа ИПА'!I20</f>
        <v>101.26875000000001</v>
      </c>
      <c r="P29" s="539" t="s">
        <v>410</v>
      </c>
      <c r="Q29" s="540"/>
      <c r="R29" s="540"/>
      <c r="S29" s="540"/>
      <c r="T29" s="541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35" ht="13.5" thickBot="1">
      <c r="A30" s="169">
        <v>1</v>
      </c>
      <c r="B30" s="276">
        <v>56</v>
      </c>
      <c r="C30" s="3" t="s">
        <v>372</v>
      </c>
      <c r="D30" s="114" t="s">
        <v>30</v>
      </c>
      <c r="E30" s="114" t="s">
        <v>35</v>
      </c>
      <c r="F30" s="115">
        <v>33920</v>
      </c>
      <c r="G30" s="146" t="s">
        <v>108</v>
      </c>
      <c r="H30" s="116">
        <v>55.5</v>
      </c>
      <c r="I30" s="365">
        <v>2.0712</v>
      </c>
      <c r="J30" s="143">
        <v>60</v>
      </c>
      <c r="K30" s="125">
        <v>62.5</v>
      </c>
      <c r="L30" s="344">
        <v>65</v>
      </c>
      <c r="M30" s="125"/>
      <c r="N30" s="117">
        <f>L30</f>
        <v>65</v>
      </c>
      <c r="O30" s="122">
        <f aca="true" t="shared" si="8" ref="O30:O36">N30*I30</f>
        <v>134.62800000000001</v>
      </c>
      <c r="P30" s="533" t="s">
        <v>422</v>
      </c>
      <c r="Q30" s="534"/>
      <c r="R30" s="534"/>
      <c r="S30" s="534"/>
      <c r="T30" s="535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16"/>
      <c r="AG30" s="16"/>
      <c r="AH30" s="16"/>
      <c r="AI30" s="16"/>
    </row>
    <row r="31" spans="1:41" ht="12.75">
      <c r="A31" s="174">
        <v>1</v>
      </c>
      <c r="B31" s="275">
        <v>60</v>
      </c>
      <c r="C31" s="4" t="s">
        <v>356</v>
      </c>
      <c r="D31" s="30" t="s">
        <v>30</v>
      </c>
      <c r="E31" s="30" t="s">
        <v>35</v>
      </c>
      <c r="F31" s="31">
        <v>29327</v>
      </c>
      <c r="G31" s="4" t="s">
        <v>107</v>
      </c>
      <c r="H31" s="32">
        <v>57.1</v>
      </c>
      <c r="I31" s="366">
        <v>1.8863</v>
      </c>
      <c r="J31" s="158">
        <v>60</v>
      </c>
      <c r="K31" s="278">
        <v>62.5</v>
      </c>
      <c r="L31" s="86">
        <v>62.5</v>
      </c>
      <c r="M31" s="77"/>
      <c r="N31" s="78">
        <f>J31</f>
        <v>60</v>
      </c>
      <c r="O31" s="79">
        <f t="shared" si="8"/>
        <v>113.17800000000001</v>
      </c>
      <c r="P31" s="530" t="s">
        <v>432</v>
      </c>
      <c r="Q31" s="531"/>
      <c r="R31" s="531"/>
      <c r="S31" s="531"/>
      <c r="T31" s="532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35" ht="13.5" thickBot="1">
      <c r="A32" s="175">
        <v>1</v>
      </c>
      <c r="B32" s="393">
        <v>60</v>
      </c>
      <c r="C32" s="176" t="s">
        <v>342</v>
      </c>
      <c r="D32" s="177" t="s">
        <v>162</v>
      </c>
      <c r="E32" s="177" t="s">
        <v>35</v>
      </c>
      <c r="F32" s="178">
        <v>33995</v>
      </c>
      <c r="G32" s="176" t="s">
        <v>108</v>
      </c>
      <c r="H32" s="179">
        <v>59.9</v>
      </c>
      <c r="I32" s="367">
        <v>1.9036</v>
      </c>
      <c r="J32" s="282">
        <v>90</v>
      </c>
      <c r="K32" s="248">
        <v>100</v>
      </c>
      <c r="L32" s="209">
        <v>100</v>
      </c>
      <c r="M32" s="181"/>
      <c r="N32" s="182">
        <f>J32</f>
        <v>90</v>
      </c>
      <c r="O32" s="183">
        <f t="shared" si="8"/>
        <v>171.32399999999998</v>
      </c>
      <c r="P32" s="527" t="s">
        <v>421</v>
      </c>
      <c r="Q32" s="528"/>
      <c r="R32" s="528"/>
      <c r="S32" s="528"/>
      <c r="T32" s="529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16"/>
      <c r="AG32" s="16"/>
      <c r="AH32" s="16"/>
      <c r="AI32" s="16"/>
    </row>
    <row r="33" spans="1:35" ht="12.75">
      <c r="A33" s="167">
        <v>1</v>
      </c>
      <c r="B33" s="165">
        <v>67.5</v>
      </c>
      <c r="C33" s="1" t="s">
        <v>352</v>
      </c>
      <c r="D33" s="9" t="s">
        <v>30</v>
      </c>
      <c r="E33" s="9" t="s">
        <v>35</v>
      </c>
      <c r="F33" s="5">
        <v>32315</v>
      </c>
      <c r="G33" s="1" t="s">
        <v>111</v>
      </c>
      <c r="H33" s="7">
        <v>63.6</v>
      </c>
      <c r="I33" s="368">
        <v>1.7105</v>
      </c>
      <c r="J33" s="336">
        <v>95</v>
      </c>
      <c r="K33" s="153">
        <v>100</v>
      </c>
      <c r="L33" s="141">
        <v>100</v>
      </c>
      <c r="M33" s="66"/>
      <c r="N33" s="67">
        <f>J33</f>
        <v>95</v>
      </c>
      <c r="O33" s="68">
        <f t="shared" si="8"/>
        <v>162.4975</v>
      </c>
      <c r="P33" s="539" t="s">
        <v>427</v>
      </c>
      <c r="Q33" s="540"/>
      <c r="R33" s="540"/>
      <c r="S33" s="540"/>
      <c r="T33" s="541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16"/>
      <c r="AG33" s="16"/>
      <c r="AH33" s="16"/>
      <c r="AI33" s="16"/>
    </row>
    <row r="34" spans="1:35" ht="12.75">
      <c r="A34" s="168">
        <v>2</v>
      </c>
      <c r="B34" s="166">
        <v>67.5</v>
      </c>
      <c r="C34" s="2" t="s">
        <v>375</v>
      </c>
      <c r="D34" s="10" t="s">
        <v>30</v>
      </c>
      <c r="E34" s="10" t="s">
        <v>35</v>
      </c>
      <c r="F34" s="6">
        <v>32638</v>
      </c>
      <c r="G34" s="2" t="s">
        <v>111</v>
      </c>
      <c r="H34" s="8">
        <v>62.9</v>
      </c>
      <c r="I34" s="364">
        <v>1.7394</v>
      </c>
      <c r="J34" s="123">
        <v>87.5</v>
      </c>
      <c r="K34" s="124">
        <v>90</v>
      </c>
      <c r="L34" s="70">
        <v>92.5</v>
      </c>
      <c r="M34" s="70"/>
      <c r="N34" s="71">
        <f>L34</f>
        <v>92.5</v>
      </c>
      <c r="O34" s="72">
        <f t="shared" si="8"/>
        <v>160.8945</v>
      </c>
      <c r="P34" s="536" t="s">
        <v>428</v>
      </c>
      <c r="Q34" s="537"/>
      <c r="R34" s="537"/>
      <c r="S34" s="537"/>
      <c r="T34" s="538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16"/>
      <c r="AG34" s="16"/>
      <c r="AH34" s="16"/>
      <c r="AI34" s="16"/>
    </row>
    <row r="35" spans="1:35" ht="12.75">
      <c r="A35" s="168">
        <v>1</v>
      </c>
      <c r="B35" s="166">
        <v>67.5</v>
      </c>
      <c r="C35" s="2" t="s">
        <v>355</v>
      </c>
      <c r="D35" s="10" t="s">
        <v>30</v>
      </c>
      <c r="E35" s="10" t="s">
        <v>35</v>
      </c>
      <c r="F35" s="6">
        <v>31685</v>
      </c>
      <c r="G35" s="2" t="s">
        <v>107</v>
      </c>
      <c r="H35" s="8">
        <v>63.2</v>
      </c>
      <c r="I35" s="364">
        <v>1.7053</v>
      </c>
      <c r="J35" s="123">
        <v>115</v>
      </c>
      <c r="K35" s="124">
        <v>117.5</v>
      </c>
      <c r="L35" s="70">
        <v>120</v>
      </c>
      <c r="M35" s="70"/>
      <c r="N35" s="71">
        <f>L35</f>
        <v>120</v>
      </c>
      <c r="O35" s="72">
        <f t="shared" si="8"/>
        <v>204.636</v>
      </c>
      <c r="P35" s="536" t="s">
        <v>430</v>
      </c>
      <c r="Q35" s="537"/>
      <c r="R35" s="537"/>
      <c r="S35" s="537"/>
      <c r="T35" s="538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16"/>
      <c r="AG35" s="16"/>
      <c r="AH35" s="16"/>
      <c r="AI35" s="16"/>
    </row>
    <row r="36" spans="1:35" s="110" customFormat="1" ht="13.5" thickBot="1">
      <c r="A36" s="288">
        <v>2</v>
      </c>
      <c r="B36" s="276">
        <v>67.5</v>
      </c>
      <c r="C36" s="3" t="s">
        <v>383</v>
      </c>
      <c r="D36" s="114" t="s">
        <v>77</v>
      </c>
      <c r="E36" s="114" t="s">
        <v>34</v>
      </c>
      <c r="F36" s="115">
        <v>28764</v>
      </c>
      <c r="G36" s="146" t="s">
        <v>107</v>
      </c>
      <c r="H36" s="116">
        <v>62.5</v>
      </c>
      <c r="I36" s="365">
        <v>1.7174</v>
      </c>
      <c r="J36" s="133">
        <v>90</v>
      </c>
      <c r="K36" s="125">
        <v>102.5</v>
      </c>
      <c r="L36" s="151">
        <v>107.5</v>
      </c>
      <c r="M36" s="125"/>
      <c r="N36" s="117">
        <f>L36</f>
        <v>107.5</v>
      </c>
      <c r="O36" s="122">
        <f t="shared" si="8"/>
        <v>184.6205</v>
      </c>
      <c r="P36" s="533" t="s">
        <v>431</v>
      </c>
      <c r="Q36" s="534"/>
      <c r="R36" s="534"/>
      <c r="S36" s="534"/>
      <c r="T36" s="535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101"/>
      <c r="AG36" s="101"/>
      <c r="AH36" s="101"/>
      <c r="AI36" s="101"/>
    </row>
    <row r="37" spans="1:35" ht="12.75">
      <c r="A37" s="174">
        <v>1</v>
      </c>
      <c r="B37" s="394">
        <v>75</v>
      </c>
      <c r="C37" s="4" t="s">
        <v>377</v>
      </c>
      <c r="D37" s="30" t="s">
        <v>30</v>
      </c>
      <c r="E37" s="30" t="s">
        <v>35</v>
      </c>
      <c r="F37" s="31">
        <v>31831</v>
      </c>
      <c r="G37" s="285" t="s">
        <v>111</v>
      </c>
      <c r="H37" s="32">
        <v>68.5</v>
      </c>
      <c r="I37" s="371">
        <v>1.5796</v>
      </c>
      <c r="J37" s="33">
        <v>75</v>
      </c>
      <c r="K37" s="77">
        <v>77.5</v>
      </c>
      <c r="L37" s="221">
        <v>80</v>
      </c>
      <c r="M37" s="77"/>
      <c r="N37" s="78">
        <f>L37</f>
        <v>80</v>
      </c>
      <c r="O37" s="79">
        <f aca="true" t="shared" si="9" ref="O37:O45">N37*I37</f>
        <v>126.368</v>
      </c>
      <c r="P37" s="530" t="s">
        <v>410</v>
      </c>
      <c r="Q37" s="531"/>
      <c r="R37" s="531"/>
      <c r="S37" s="531"/>
      <c r="T37" s="532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16"/>
      <c r="AG37" s="16"/>
      <c r="AH37" s="16"/>
      <c r="AI37" s="16"/>
    </row>
    <row r="38" spans="1:35" ht="13.5" thickBot="1">
      <c r="A38" s="175">
        <v>2</v>
      </c>
      <c r="B38" s="393">
        <v>75</v>
      </c>
      <c r="C38" s="176" t="s">
        <v>376</v>
      </c>
      <c r="D38" s="177" t="s">
        <v>30</v>
      </c>
      <c r="E38" s="177" t="s">
        <v>35</v>
      </c>
      <c r="F38" s="178">
        <v>32420</v>
      </c>
      <c r="G38" s="176" t="s">
        <v>111</v>
      </c>
      <c r="H38" s="179">
        <v>71.9</v>
      </c>
      <c r="I38" s="367">
        <v>1.5368</v>
      </c>
      <c r="J38" s="282">
        <v>60</v>
      </c>
      <c r="K38" s="247">
        <v>62.5</v>
      </c>
      <c r="L38" s="209">
        <v>65</v>
      </c>
      <c r="M38" s="181"/>
      <c r="N38" s="182">
        <f>K38</f>
        <v>62.5</v>
      </c>
      <c r="O38" s="183">
        <f t="shared" si="9"/>
        <v>96.05</v>
      </c>
      <c r="P38" s="527" t="s">
        <v>410</v>
      </c>
      <c r="Q38" s="528"/>
      <c r="R38" s="528"/>
      <c r="S38" s="528"/>
      <c r="T38" s="529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16"/>
      <c r="AG38" s="16"/>
      <c r="AH38" s="16"/>
      <c r="AI38" s="16"/>
    </row>
    <row r="39" spans="1:35" ht="13.5" thickBot="1">
      <c r="A39" s="236">
        <v>1</v>
      </c>
      <c r="B39" s="233">
        <v>82.5</v>
      </c>
      <c r="C39" s="226" t="s">
        <v>353</v>
      </c>
      <c r="D39" s="227" t="s">
        <v>30</v>
      </c>
      <c r="E39" s="227" t="s">
        <v>35</v>
      </c>
      <c r="F39" s="228">
        <v>33379</v>
      </c>
      <c r="G39" s="226" t="s">
        <v>108</v>
      </c>
      <c r="H39" s="229">
        <v>82.2</v>
      </c>
      <c r="I39" s="391">
        <v>1.4247</v>
      </c>
      <c r="J39" s="254">
        <v>75</v>
      </c>
      <c r="K39" s="250">
        <v>80</v>
      </c>
      <c r="L39" s="230">
        <v>85</v>
      </c>
      <c r="M39" s="230"/>
      <c r="N39" s="231">
        <f>L39</f>
        <v>85</v>
      </c>
      <c r="O39" s="171">
        <f t="shared" si="9"/>
        <v>121.0995</v>
      </c>
      <c r="P39" s="542" t="s">
        <v>410</v>
      </c>
      <c r="Q39" s="543"/>
      <c r="R39" s="543"/>
      <c r="S39" s="543"/>
      <c r="T39" s="54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16"/>
      <c r="AG39" s="16"/>
      <c r="AH39" s="16"/>
      <c r="AI39" s="16"/>
    </row>
    <row r="40" spans="1:35" ht="12.75">
      <c r="A40" s="174">
        <v>1</v>
      </c>
      <c r="B40" s="275">
        <v>90</v>
      </c>
      <c r="C40" s="4" t="s">
        <v>382</v>
      </c>
      <c r="D40" s="30" t="s">
        <v>30</v>
      </c>
      <c r="E40" s="30" t="s">
        <v>35</v>
      </c>
      <c r="F40" s="31">
        <v>33240</v>
      </c>
      <c r="G40" s="4" t="s">
        <v>111</v>
      </c>
      <c r="H40" s="32">
        <v>89.5</v>
      </c>
      <c r="I40" s="366">
        <v>1.335</v>
      </c>
      <c r="J40" s="158">
        <v>95</v>
      </c>
      <c r="K40" s="159">
        <v>100</v>
      </c>
      <c r="L40" s="77">
        <v>105</v>
      </c>
      <c r="M40" s="77"/>
      <c r="N40" s="78">
        <f>L40</f>
        <v>105</v>
      </c>
      <c r="O40" s="79">
        <f t="shared" si="9"/>
        <v>140.17499999999998</v>
      </c>
      <c r="P40" s="530" t="s">
        <v>410</v>
      </c>
      <c r="Q40" s="531"/>
      <c r="R40" s="531"/>
      <c r="S40" s="531"/>
      <c r="T40" s="532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16"/>
      <c r="AG40" s="16"/>
      <c r="AH40" s="16"/>
      <c r="AI40" s="16"/>
    </row>
    <row r="41" spans="1:35" ht="12.75">
      <c r="A41" s="168">
        <v>2</v>
      </c>
      <c r="B41" s="166">
        <v>90</v>
      </c>
      <c r="C41" s="2" t="s">
        <v>354</v>
      </c>
      <c r="D41" s="10" t="s">
        <v>30</v>
      </c>
      <c r="E41" s="10" t="s">
        <v>35</v>
      </c>
      <c r="F41" s="6">
        <v>32660</v>
      </c>
      <c r="G41" s="2" t="s">
        <v>111</v>
      </c>
      <c r="H41" s="8">
        <v>82.9</v>
      </c>
      <c r="I41" s="364">
        <v>1.3868</v>
      </c>
      <c r="J41" s="123">
        <v>80</v>
      </c>
      <c r="K41" s="124">
        <v>85</v>
      </c>
      <c r="L41" s="70">
        <v>90</v>
      </c>
      <c r="M41" s="70"/>
      <c r="N41" s="71">
        <f>L41</f>
        <v>90</v>
      </c>
      <c r="O41" s="72">
        <f t="shared" si="9"/>
        <v>124.812</v>
      </c>
      <c r="P41" s="536" t="s">
        <v>410</v>
      </c>
      <c r="Q41" s="537"/>
      <c r="R41" s="537"/>
      <c r="S41" s="537"/>
      <c r="T41" s="538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16"/>
      <c r="AG41" s="16"/>
      <c r="AH41" s="16"/>
      <c r="AI41" s="16"/>
    </row>
    <row r="42" spans="1:35" ht="13.5" thickBot="1">
      <c r="A42" s="175">
        <v>3</v>
      </c>
      <c r="B42" s="393">
        <v>90</v>
      </c>
      <c r="C42" s="176" t="s">
        <v>379</v>
      </c>
      <c r="D42" s="177" t="s">
        <v>30</v>
      </c>
      <c r="E42" s="177" t="s">
        <v>35</v>
      </c>
      <c r="F42" s="178">
        <v>36034</v>
      </c>
      <c r="G42" s="176" t="s">
        <v>111</v>
      </c>
      <c r="H42" s="179">
        <v>85.7</v>
      </c>
      <c r="I42" s="367">
        <v>1.3573</v>
      </c>
      <c r="J42" s="282">
        <v>75</v>
      </c>
      <c r="K42" s="247">
        <v>80</v>
      </c>
      <c r="L42" s="247">
        <v>85</v>
      </c>
      <c r="M42" s="181"/>
      <c r="N42" s="182">
        <f>L42</f>
        <v>85</v>
      </c>
      <c r="O42" s="183">
        <f t="shared" si="9"/>
        <v>115.37049999999999</v>
      </c>
      <c r="P42" s="527" t="s">
        <v>410</v>
      </c>
      <c r="Q42" s="528"/>
      <c r="R42" s="528"/>
      <c r="S42" s="528"/>
      <c r="T42" s="529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16"/>
      <c r="AG42" s="16"/>
      <c r="AH42" s="16"/>
      <c r="AI42" s="16"/>
    </row>
    <row r="43" spans="1:35" ht="12.75">
      <c r="A43" s="167">
        <v>1</v>
      </c>
      <c r="B43" s="165">
        <v>100</v>
      </c>
      <c r="C43" s="1" t="s">
        <v>374</v>
      </c>
      <c r="D43" s="9" t="s">
        <v>30</v>
      </c>
      <c r="E43" s="9" t="s">
        <v>35</v>
      </c>
      <c r="F43" s="5">
        <v>32728</v>
      </c>
      <c r="G43" s="1" t="s">
        <v>111</v>
      </c>
      <c r="H43" s="7">
        <v>98.5</v>
      </c>
      <c r="I43" s="368">
        <v>1.2548</v>
      </c>
      <c r="J43" s="148">
        <v>100</v>
      </c>
      <c r="K43" s="149">
        <v>110</v>
      </c>
      <c r="L43" s="66">
        <v>115</v>
      </c>
      <c r="M43" s="66"/>
      <c r="N43" s="67">
        <f>L43</f>
        <v>115</v>
      </c>
      <c r="O43" s="68">
        <f t="shared" si="9"/>
        <v>144.302</v>
      </c>
      <c r="P43" s="539" t="s">
        <v>429</v>
      </c>
      <c r="Q43" s="540"/>
      <c r="R43" s="540"/>
      <c r="S43" s="540"/>
      <c r="T43" s="541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16"/>
      <c r="AG43" s="16"/>
      <c r="AH43" s="16"/>
      <c r="AI43" s="16"/>
    </row>
    <row r="44" spans="1:35" s="110" customFormat="1" ht="12.75">
      <c r="A44" s="279">
        <v>1</v>
      </c>
      <c r="B44" s="395">
        <v>100</v>
      </c>
      <c r="C44" s="2" t="s">
        <v>347</v>
      </c>
      <c r="D44" s="10" t="s">
        <v>77</v>
      </c>
      <c r="E44" s="10" t="s">
        <v>34</v>
      </c>
      <c r="F44" s="6">
        <v>24981</v>
      </c>
      <c r="G44" s="145" t="s">
        <v>117</v>
      </c>
      <c r="H44" s="8">
        <v>97.1</v>
      </c>
      <c r="I44" s="369">
        <v>1.2495</v>
      </c>
      <c r="J44" s="25">
        <v>145</v>
      </c>
      <c r="K44" s="70">
        <v>152.5</v>
      </c>
      <c r="L44" s="136">
        <v>157.5</v>
      </c>
      <c r="M44" s="70"/>
      <c r="N44" s="71">
        <f>K44</f>
        <v>152.5</v>
      </c>
      <c r="O44" s="72">
        <f t="shared" si="9"/>
        <v>190.54875</v>
      </c>
      <c r="P44" s="536" t="s">
        <v>424</v>
      </c>
      <c r="Q44" s="537"/>
      <c r="R44" s="537"/>
      <c r="S44" s="537"/>
      <c r="T44" s="538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101"/>
      <c r="AG44" s="101"/>
      <c r="AH44" s="101"/>
      <c r="AI44" s="101"/>
    </row>
    <row r="45" spans="1:35" ht="13.5" thickBot="1">
      <c r="A45" s="169">
        <v>1</v>
      </c>
      <c r="B45" s="276">
        <v>100</v>
      </c>
      <c r="C45" s="3" t="s">
        <v>378</v>
      </c>
      <c r="D45" s="114" t="s">
        <v>30</v>
      </c>
      <c r="E45" s="114" t="s">
        <v>35</v>
      </c>
      <c r="F45" s="115">
        <v>31506</v>
      </c>
      <c r="G45" s="146" t="s">
        <v>107</v>
      </c>
      <c r="H45" s="116">
        <v>91</v>
      </c>
      <c r="I45" s="365">
        <v>1.2807</v>
      </c>
      <c r="J45" s="133">
        <v>75</v>
      </c>
      <c r="K45" s="125">
        <v>80</v>
      </c>
      <c r="L45" s="118">
        <v>82.5</v>
      </c>
      <c r="M45" s="125"/>
      <c r="N45" s="117">
        <f>L45</f>
        <v>82.5</v>
      </c>
      <c r="O45" s="122">
        <f t="shared" si="9"/>
        <v>105.65775</v>
      </c>
      <c r="P45" s="533" t="s">
        <v>410</v>
      </c>
      <c r="Q45" s="534"/>
      <c r="R45" s="534"/>
      <c r="S45" s="534"/>
      <c r="T45" s="535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16"/>
      <c r="AG45" s="16"/>
      <c r="AH45" s="16"/>
      <c r="AI45" s="16"/>
    </row>
    <row r="46" spans="3:35" ht="12.75">
      <c r="C46" s="16"/>
      <c r="D46" s="16"/>
      <c r="E46" s="16"/>
      <c r="F46" s="16"/>
      <c r="Y46" s="270"/>
      <c r="Z46" s="270"/>
      <c r="AA46" s="270"/>
      <c r="AB46" s="271"/>
      <c r="AC46" s="272"/>
      <c r="AD46" s="271"/>
      <c r="AE46" s="274"/>
      <c r="AF46" s="16"/>
      <c r="AG46" s="16"/>
      <c r="AH46" s="16"/>
      <c r="AI46" s="16"/>
    </row>
    <row r="47" spans="3:35" ht="12.75">
      <c r="C47" s="16" t="s">
        <v>397</v>
      </c>
      <c r="D47" s="16"/>
      <c r="E47" s="16"/>
      <c r="F47" s="16"/>
      <c r="Y47" s="270"/>
      <c r="Z47" s="270"/>
      <c r="AA47" s="270"/>
      <c r="AB47" s="271"/>
      <c r="AC47" s="272"/>
      <c r="AD47" s="271"/>
      <c r="AE47" s="274"/>
      <c r="AF47" s="16"/>
      <c r="AG47" s="16"/>
      <c r="AH47" s="16"/>
      <c r="AI47" s="16"/>
    </row>
    <row r="48" spans="2:35" ht="12.75">
      <c r="B48" s="324"/>
      <c r="C48" s="11" t="s">
        <v>442</v>
      </c>
      <c r="D48" s="16"/>
      <c r="E48" s="16"/>
      <c r="F48" s="16"/>
      <c r="Y48" s="270"/>
      <c r="Z48" s="270"/>
      <c r="AA48" s="270"/>
      <c r="AB48" s="271"/>
      <c r="AC48" s="272"/>
      <c r="AD48" s="271"/>
      <c r="AE48" s="274"/>
      <c r="AF48" s="16"/>
      <c r="AG48" s="16"/>
      <c r="AH48" s="16"/>
      <c r="AI48" s="16"/>
    </row>
    <row r="49" spans="3:35" ht="12.75">
      <c r="C49" s="16" t="s">
        <v>445</v>
      </c>
      <c r="D49" s="16"/>
      <c r="E49" s="16"/>
      <c r="F49" s="16"/>
      <c r="Y49" s="270"/>
      <c r="Z49" s="270"/>
      <c r="AA49" s="270"/>
      <c r="AB49" s="271"/>
      <c r="AC49" s="272"/>
      <c r="AD49" s="271"/>
      <c r="AE49" s="274"/>
      <c r="AF49" s="16"/>
      <c r="AG49" s="16"/>
      <c r="AH49" s="16"/>
      <c r="AI49" s="16"/>
    </row>
    <row r="50" spans="1:35" ht="12.75">
      <c r="A50" s="11" t="s">
        <v>398</v>
      </c>
      <c r="C50" s="16" t="s">
        <v>399</v>
      </c>
      <c r="D50" s="16"/>
      <c r="E50" s="16"/>
      <c r="F50" s="16"/>
      <c r="Y50" s="270"/>
      <c r="Z50" s="270"/>
      <c r="AA50" s="270"/>
      <c r="AB50" s="271"/>
      <c r="AC50" s="272"/>
      <c r="AD50" s="271"/>
      <c r="AE50" s="274"/>
      <c r="AF50" s="16"/>
      <c r="AG50" s="16"/>
      <c r="AH50" s="16"/>
      <c r="AI50" s="16"/>
    </row>
    <row r="51" spans="1:35" ht="12.75">
      <c r="A51" s="11" t="s">
        <v>398</v>
      </c>
      <c r="C51" s="16" t="s">
        <v>446</v>
      </c>
      <c r="D51" s="16"/>
      <c r="E51" s="16"/>
      <c r="F51" s="16"/>
      <c r="Y51" s="270"/>
      <c r="Z51" s="270"/>
      <c r="AA51" s="270"/>
      <c r="AB51" s="271"/>
      <c r="AC51" s="272"/>
      <c r="AD51" s="271"/>
      <c r="AE51" s="274"/>
      <c r="AF51" s="16"/>
      <c r="AG51" s="16"/>
      <c r="AH51" s="16"/>
      <c r="AI51" s="16"/>
    </row>
    <row r="52" spans="3:6" ht="12.75">
      <c r="C52" s="16"/>
      <c r="D52" s="16"/>
      <c r="E52" s="16"/>
      <c r="F52" s="16"/>
    </row>
    <row r="53" spans="1:6" ht="12.75">
      <c r="A53" s="345" t="s">
        <v>443</v>
      </c>
      <c r="C53" s="16"/>
      <c r="D53" s="16"/>
      <c r="E53" s="16"/>
      <c r="F53" s="16"/>
    </row>
  </sheetData>
  <sheetProtection/>
  <mergeCells count="47">
    <mergeCell ref="J4:O4"/>
    <mergeCell ref="E23:E24"/>
    <mergeCell ref="F23:F24"/>
    <mergeCell ref="G23:G24"/>
    <mergeCell ref="H23:H24"/>
    <mergeCell ref="D23:D24"/>
    <mergeCell ref="X4:AC4"/>
    <mergeCell ref="AD4:AE4"/>
    <mergeCell ref="B4:B5"/>
    <mergeCell ref="C4:C5"/>
    <mergeCell ref="D4:D5"/>
    <mergeCell ref="E4:E5"/>
    <mergeCell ref="F4:F5"/>
    <mergeCell ref="G4:G5"/>
    <mergeCell ref="H4:H5"/>
    <mergeCell ref="P27:T27"/>
    <mergeCell ref="P28:T28"/>
    <mergeCell ref="A4:A5"/>
    <mergeCell ref="A23:A24"/>
    <mergeCell ref="P4:U4"/>
    <mergeCell ref="I4:I5"/>
    <mergeCell ref="I23:I24"/>
    <mergeCell ref="J23:O23"/>
    <mergeCell ref="B23:B24"/>
    <mergeCell ref="C23:C24"/>
    <mergeCell ref="AF4:AF5"/>
    <mergeCell ref="P23:T24"/>
    <mergeCell ref="P25:T25"/>
    <mergeCell ref="P26:T26"/>
    <mergeCell ref="V4:W4"/>
    <mergeCell ref="P29:T29"/>
    <mergeCell ref="P45:T45"/>
    <mergeCell ref="P44:T44"/>
    <mergeCell ref="P43:T43"/>
    <mergeCell ref="P42:T42"/>
    <mergeCell ref="P41:T41"/>
    <mergeCell ref="P40:T40"/>
    <mergeCell ref="P39:T39"/>
    <mergeCell ref="P38:T38"/>
    <mergeCell ref="P37:T37"/>
    <mergeCell ref="P32:T32"/>
    <mergeCell ref="P31:T31"/>
    <mergeCell ref="P30:T30"/>
    <mergeCell ref="P36:T36"/>
    <mergeCell ref="P35:T35"/>
    <mergeCell ref="P34:T34"/>
    <mergeCell ref="P33:T3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UserGT240</cp:lastModifiedBy>
  <dcterms:created xsi:type="dcterms:W3CDTF">2010-12-17T08:17:08Z</dcterms:created>
  <dcterms:modified xsi:type="dcterms:W3CDTF">2011-02-17T07:54:15Z</dcterms:modified>
  <cp:category/>
  <cp:version/>
  <cp:contentType/>
  <cp:contentStatus/>
</cp:coreProperties>
</file>